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98" documentId="120_S{2AC9BD13-BADA-5192-A53E-5A8FF88502F6}" xr6:coauthVersionLast="47" xr6:coauthVersionMax="47" xr10:uidLastSave="{98116927-F6D5-4CF3-B09E-50F871924A7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<sst xmlns="http://schemas.openxmlformats.org/spreadsheetml/2006/main" count="181552" uniqueCount="39152">
  <si>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</si>
  <si>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</si>
  <si>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</si>
  <si>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</si>
  <si>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</si>
  <si>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</si>
  <si>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</si>
  <si>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</si>
  <si>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</si>
  <si>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</si>
  <si>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</si>
  <si>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</si>
  <si>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</si>
  <si>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</si>
  <si>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</si>
  <si>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</si>
  <si>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</si>
  <si>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</si>
  <si>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</si>
  <si>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</si>
  <si>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</si>
  <si>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</si>
  <si>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</si>
  <si>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</si>
  <si>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</si>
  <si>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</si>
  <si>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</si>
  <si>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</si>
  <si>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</si>
  <si>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</si>
  <si>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</si>
  <si>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</si>
  <si>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</si>
  <si>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</si>
  <si>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</si>
  <si>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</si>
  <si>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</si>
  <si>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</si>
  <si>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</si>
  <si>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</si>
  <si>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</si>
  <si>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</si>
  <si>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</si>
  <si>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</si>
  <si>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</si>
  <si>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</si>
  <si>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</si>
  <si>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</si>
  <si>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</si>
  <si>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</si>
  <si>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</si>
  <si>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</si>
  <si>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</si>
  <si>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</si>
  <si>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</si>
  <si>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</si>
  <si>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</si>
  <si>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</si>
  <si>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</si>
  <si>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</si>
  <si>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</si>
  <si>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</si>
  <si>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</si>
  <si>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</si>
  <si>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</si>
  <si>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</si>
  <si>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</si>
  <si>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</si>
  <si>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</si>
  <si>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</si>
  <si>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</si>
  <si>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</si>
  <si>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</si>
  <si>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</si>
  <si>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</si>
  <si>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</si>
  <si>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</si>
  <si>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</si>
  <si>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</si>
  <si>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</si>
  <si>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</si>
  <si>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</si>
  <si>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</si>
  <si>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</si>
  <si>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</si>
  <si>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</si>
  <si>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</si>
  <si>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</si>
  <si>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</si>
  <si>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</si>
  <si>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</si>
  <si>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</si>
  <si>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</si>
  <si>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</si>
  <si>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</si>
  <si>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</si>
  <si>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</si>
  <si>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</si>
  <si>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</si>
  <si>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</si>
  <si>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</si>
  <si>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</si>
  <si>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</si>
  <si>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</si>
  <si>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</si>
  <si>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</si>
  <si>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</si>
  <si>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</si>
  <si>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</si>
  <si>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</si>
  <si>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</si>
  <si>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</si>
  <si>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</si>
  <si>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</si>
  <si>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</si>
  <si>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</si>
  <si>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</si>
  <si>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</si>
  <si>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</si>
  <si>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</si>
  <si>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</si>
  <si>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</si>
  <si>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</si>
  <si>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</si>
  <si>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</si>
  <si>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</si>
  <si>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</si>
  <si>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</si>
  <si>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</si>
  <si>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</si>
  <si>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</si>
  <si>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</si>
  <si>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</si>
  <si>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</si>
  <si>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</si>
  <si>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</si>
  <si>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</si>
  <si>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</si>
  <si>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</si>
  <si>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</si>
  <si>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</si>
  <si>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</si>
  <si>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</si>
  <si>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</si>
  <si>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</si>
  <si>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</si>
  <si>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</si>
  <si>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</si>
  <si>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</si>
  <si>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</si>
  <si>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</si>
  <si>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</si>
  <si>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</si>
  <si>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</si>
  <si>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</si>
  <si>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</si>
  <si>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</si>
  <si>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</si>
  <si>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</si>
  <si>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</si>
  <si>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</si>
  <si>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</si>
  <si>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</si>
  <si>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</si>
  <si>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</si>
  <si>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</si>
  <si>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</si>
  <si>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</si>
  <si>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</si>
  <si>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</si>
  <si>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</si>
  <si>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</si>
  <si>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</si>
  <si>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</si>
  <si>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</si>
  <si>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</si>
  <si>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</si>
  <si>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</si>
  <si>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</si>
  <si>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</si>
  <si>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</si>
  <si>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</si>
  <si>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</si>
  <si>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</si>
  <si>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</si>
  <si>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</si>
  <si>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</si>
  <si>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</si>
  <si>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</si>
  <si>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</si>
  <si>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</si>
  <si>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</si>
  <si>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</si>
  <si>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</si>
  <si>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</si>
  <si>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</si>
  <si>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</si>
  <si>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</si>
  <si>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</si>
  <si>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</si>
  <si>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</si>
  <si>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</si>
  <si>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</si>
  <si>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</si>
  <si>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</si>
  <si>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</si>
  <si>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</si>
  <si>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</si>
  <si>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</si>
  <si>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</si>
  <si>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</si>
  <si>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</si>
  <si>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</si>
  <si>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</si>
  <si>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</si>
  <si>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</si>
  <si>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</si>
  <si>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</si>
  <si>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</si>
  <si>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</si>
  <si>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</si>
  <si>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</si>
  <si>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</si>
  <si>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</si>
  <si>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</si>
  <si>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</si>
  <si>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</si>
  <si>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</si>
  <si>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</si>
  <si>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</si>
  <si>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</si>
  <si>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</si>
  <si>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</si>
  <si>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</si>
  <si>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</si>
  <si>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</si>
  <si>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</si>
  <si>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</si>
  <si>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</si>
  <si>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</si>
  <si>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</si>
  <si>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</si>
  <si>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</si>
  <si>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</si>
  <si>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</si>
  <si>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</si>
  <si>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</si>
  <si>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</si>
  <si>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</si>
  <si>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</si>
  <si>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</si>
  <si>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</si>
  <si>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</si>
  <si>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</si>
  <si>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</si>
  <si>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</si>
  <si>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</si>
  <si>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</si>
  <si>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</si>
  <si>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</si>
  <si>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</si>
  <si>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</si>
  <si>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</si>
  <si>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</si>
  <si>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</si>
  <si>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</si>
  <si>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</si>
  <si>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</si>
  <si>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</si>
  <si>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</si>
  <si>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</si>
  <si>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</si>
  <si>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</si>
  <si>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</si>
  <si>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</si>
  <si>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</si>
  <si>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</si>
  <si>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</si>
  <si>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</si>
  <si>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</si>
  <si>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</si>
  <si>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</si>
  <si>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</si>
  <si>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</si>
  <si>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</si>
  <si>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</si>
  <si>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</si>
  <si>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</si>
  <si>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</si>
  <si>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</si>
  <si>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</si>
  <si>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</si>
  <si>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</si>
  <si>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</si>
  <si>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</si>
  <si>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</si>
  <si>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</si>
  <si>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</si>
  <si>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</si>
  <si>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</si>
  <si>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</si>
  <si>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</si>
  <si>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</si>
  <si>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</si>
  <si>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</si>
  <si>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</si>
  <si>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</si>
  <si>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</si>
  <si>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</si>
  <si>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</si>
  <si>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</si>
  <si>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</si>
  <si>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</si>
  <si>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</si>
  <si>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</si>
  <si>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</si>
  <si>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</si>
  <si>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</si>
  <si>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</si>
  <si>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</si>
  <si>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</si>
  <si>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</si>
  <si>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</si>
  <si>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</si>
  <si>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</si>
  <si>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</si>
  <si>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</si>
  <si>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</si>
  <si>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</si>
  <si>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</si>
  <si>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</si>
  <si>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</si>
  <si>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</si>
  <si>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</si>
  <si>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</si>
  <si>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</si>
  <si>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</si>
  <si>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</si>
  <si>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</si>
  <si>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</si>
  <si>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</si>
  <si>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</si>
  <si>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</si>
  <si>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</si>
  <si>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</si>
  <si>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</si>
  <si>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</si>
  <si>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</si>
  <si>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</si>
  <si>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</si>
  <si>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</si>
  <si>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</si>
  <si>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</si>
  <si>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</si>
  <si>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</si>
  <si>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</si>
  <si>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</si>
  <si>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</si>
  <si>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</si>
  <si>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</si>
  <si>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</si>
  <si>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</si>
  <si>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</si>
  <si>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</si>
  <si>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</si>
  <si>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</si>
  <si>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</si>
  <si>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</si>
  <si>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</si>
  <si>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</si>
  <si>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</si>
  <si>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</si>
  <si>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</si>
  <si>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</si>
  <si>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</si>
  <si>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</si>
  <si>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</si>
  <si>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</si>
  <si>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</si>
  <si>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</si>
  <si>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</si>
  <si>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</si>
  <si>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</si>
  <si>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</si>
  <si>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</si>
  <si>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</si>
  <si>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</si>
  <si>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</si>
  <si>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</si>
  <si>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</si>
  <si>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</si>
  <si>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</si>
  <si>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</si>
  <si>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</si>
  <si>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</si>
  <si>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</si>
  <si>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</si>
  <si>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</si>
  <si>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</si>
  <si>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</si>
  <si>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</si>
  <si>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</si>
  <si>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</si>
  <si>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</si>
  <si>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</si>
  <si>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</si>
  <si>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</si>
  <si>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</si>
  <si>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</si>
  <si>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</si>
  <si>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</si>
  <si>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</si>
  <si>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</si>
  <si>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</si>
  <si>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</si>
  <si>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</si>
  <si>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</si>
  <si>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</si>
  <si>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</si>
  <si>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</si>
  <si>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</si>
  <si>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</si>
  <si>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</si>
  <si>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</si>
  <si>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</si>
  <si>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</si>
  <si>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</si>
  <si>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</si>
  <si>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</si>
  <si>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</si>
  <si>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</si>
  <si>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</si>
  <si>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</si>
  <si>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</si>
  <si>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</si>
  <si>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</si>
  <si>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</si>
  <si>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</si>
  <si>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</si>
  <si>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</si>
  <si>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</si>
  <si>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</si>
  <si>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</si>
  <si>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</si>
  <si>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</si>
  <si>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</si>
  <si>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</si>
  <si>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</si>
  <si>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</si>
  <si>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</si>
  <si>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</si>
  <si>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</si>
  <si>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</si>
  <si>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</si>
  <si>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</si>
  <si>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</si>
  <si>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</si>
  <si>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</si>
  <si>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</si>
  <si>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</si>
  <si>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</si>
  <si>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</si>
  <si>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</si>
  <si>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</si>
  <si>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</si>
  <si>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</si>
  <si>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</si>
  <si>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</si>
  <si>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</si>
  <si>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</si>
  <si>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</si>
  <si>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</si>
  <si>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</si>
  <si>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</si>
  <si>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</si>
  <si>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</si>
  <si>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</si>
  <si>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</si>
  <si>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</si>
  <si>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</si>
  <si>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</si>
  <si>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</si>
  <si>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</si>
  <si>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</si>
  <si>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</si>
  <si>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</si>
  <si>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</si>
  <si>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</si>
  <si>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</si>
  <si>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</si>
  <si>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</si>
  <si>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</si>
  <si>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</si>
  <si>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</si>
  <si>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</si>
  <si>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</si>
  <si>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</si>
  <si>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</si>
  <si>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</si>
  <si>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</si>
  <si>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</si>
  <si>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</si>
  <si>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</si>
  <si>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</si>
  <si>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</si>
  <si>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</si>
  <si>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</si>
  <si>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</si>
  <si>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</si>
  <si>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</si>
  <si>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</si>
  <si>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</si>
  <si>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</si>
  <si>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</si>
  <si>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</si>
  <si>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</si>
  <si>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</si>
  <si>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</si>
  <si>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</si>
  <si>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</si>
  <si>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</si>
  <si>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</si>
  <si>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</si>
  <si>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</si>
  <si>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</si>
  <si>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</si>
  <si>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</si>
  <si>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</si>
  <si>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</si>
  <si>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</si>
  <si>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</si>
  <si>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</si>
  <si>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</si>
  <si>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</si>
  <si>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</si>
  <si>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</si>
  <si>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</si>
  <si>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</si>
  <si>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</si>
  <si>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</si>
  <si>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</si>
  <si>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</si>
  <si>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</si>
  <si>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</si>
  <si>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</si>
  <si>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</si>
  <si>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</si>
  <si>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</si>
  <si>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</si>
  <si>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</si>
  <si>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</si>
  <si>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</si>
  <si>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</si>
  <si>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</si>
  <si>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</si>
  <si>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</si>
  <si>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</si>
  <si>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</si>
  <si>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</si>
  <si>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</si>
  <si>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</si>
  <si>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</si>
  <si>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</si>
  <si>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</si>
  <si>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</si>
  <si>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</si>
  <si>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</si>
  <si>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</si>
  <si>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</si>
  <si>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</si>
  <si>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</si>
  <si>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</si>
  <si>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</si>
  <si>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</si>
  <si>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</si>
  <si>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</si>
  <si>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</si>
  <si>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</si>
  <si>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</si>
  <si>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</si>
  <si>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</si>
  <si>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</si>
  <si>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</si>
  <si>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</si>
  <si>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</si>
  <si>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</si>
  <si>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</si>
  <si>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</si>
  <si>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</si>
  <si>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</si>
  <si>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</si>
  <si>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</si>
  <si>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</si>
  <si>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</si>
  <si>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</si>
  <si>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</si>
  <si>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</si>
  <si>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</si>
  <si>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</si>
  <si>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</si>
  <si>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</si>
  <si>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</si>
  <si>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</si>
  <si>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</si>
  <si>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</si>
  <si>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</si>
  <si>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</si>
  <si>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</si>
  <si>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</si>
  <si>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</si>
  <si>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</si>
  <si>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</si>
  <si>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</si>
  <si>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</si>
  <si>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</si>
  <si>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</si>
  <si>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</si>
  <si>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</si>
  <si>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</si>
  <si>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</si>
  <si>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</si>
  <si>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</si>
  <si>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</si>
  <si>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</si>
  <si>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</si>
  <si>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</si>
  <si>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</si>
  <si>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</si>
  <si>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</si>
  <si>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</si>
  <si>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</si>
  <si>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</si>
  <si>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</si>
  <si>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</si>
  <si>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</si>
  <si>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</si>
  <si>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</si>
  <si>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</si>
  <si>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</si>
  <si>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</si>
  <si>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</si>
  <si>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</si>
  <si>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</si>
  <si>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</si>
  <si>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</si>
  <si>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</si>
  <si>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</si>
  <si>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</si>
  <si>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</si>
  <si>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</si>
  <si>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</si>
  <si>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</si>
  <si>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</si>
  <si>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</si>
  <si>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</si>
  <si>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</si>
  <si>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</si>
  <si>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</si>
  <si>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</si>
  <si>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</si>
  <si>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</si>
  <si>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</si>
  <si>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</si>
  <si>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</si>
  <si>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</si>
  <si>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</si>
  <si>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</si>
  <si>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</si>
  <si>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</si>
  <si>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</si>
  <si>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</si>
  <si>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</si>
  <si>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</si>
  <si>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</si>
  <si>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</si>
  <si>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</si>
  <si>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</si>
  <si>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</si>
  <si>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</si>
  <si>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</si>
  <si>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</si>
  <si>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</si>
  <si>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</si>
  <si>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</si>
  <si>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</si>
  <si>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</si>
  <si>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</si>
  <si>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</si>
  <si>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</si>
  <si>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</si>
  <si>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</si>
  <si>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</si>
  <si>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</si>
  <si>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</si>
  <si>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</si>
  <si>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</si>
  <si>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</si>
  <si>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</si>
  <si>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</si>
  <si>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</si>
  <si>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</si>
  <si>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</si>
  <si>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</si>
  <si>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</si>
  <si>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</si>
  <si>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</si>
  <si>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</si>
  <si>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</si>
  <si>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</si>
  <si>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</si>
  <si>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</si>
  <si>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</si>
  <si>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</si>
  <si>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</si>
  <si>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</si>
  <si>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</si>
  <si>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</si>
  <si>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</si>
  <si>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</si>
  <si>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</si>
  <si>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</si>
  <si>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</si>
  <si>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</si>
  <si>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</si>
  <si>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</si>
  <si>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</si>
  <si>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</si>
  <si>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</si>
  <si>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</si>
  <si>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</si>
  <si>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</si>
  <si>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</si>
  <si>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</si>
  <si>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</si>
  <si>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</si>
  <si>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</si>
  <si>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</si>
  <si>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</si>
  <si>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</si>
  <si>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</si>
  <si>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</si>
  <si>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</si>
  <si>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</si>
  <si>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</si>
  <si>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</si>
  <si>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</si>
  <si>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</si>
  <si>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</si>
  <si>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</si>
  <si>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</si>
  <si>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</si>
  <si>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</si>
  <si>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</si>
  <si>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</si>
  <si>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</si>
  <si>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</si>
  <si>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</si>
  <si>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</si>
  <si>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</si>
  <si>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</si>
  <si>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</si>
  <si>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</si>
  <si>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</si>
  <si>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</si>
  <si>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</si>
  <si>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</si>
  <si>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</si>
  <si>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</si>
  <si>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</si>
  <si>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</si>
  <si>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</si>
  <si>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</si>
  <si>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</si>
  <si>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</si>
  <si>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</si>
  <si>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</si>
  <si>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</si>
  <si>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</si>
  <si>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</si>
  <si>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</si>
  <si>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</si>
  <si>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</si>
  <si>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</si>
  <si>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</si>
  <si>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</si>
  <si>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</si>
  <si>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</si>
  <si>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</si>
  <si>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</si>
  <si>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</si>
  <si>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</si>
  <si>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</si>
  <si>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</si>
  <si>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</si>
  <si>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</si>
  <si>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</si>
  <si>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</si>
  <si>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</si>
  <si>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</si>
  <si>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</si>
  <si>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</si>
  <si>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</si>
  <si>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</si>
  <si>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</si>
  <si>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</si>
  <si>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</si>
  <si>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</si>
  <si>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</si>
  <si>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</si>
  <si>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</si>
  <si>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</si>
  <si>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</si>
  <si>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</si>
  <si>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</si>
  <si>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</si>
  <si>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</si>
  <si>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</si>
  <si>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</si>
  <si>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</si>
  <si>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</si>
  <si>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</si>
  <si>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</si>
  <si>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</si>
  <si>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</si>
  <si>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</si>
  <si>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</si>
  <si>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</si>
  <si>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</si>
  <si>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</si>
  <si>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</si>
  <si>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</si>
  <si>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</si>
  <si>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</si>
  <si>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</si>
  <si>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</si>
  <si>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</si>
  <si>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</si>
  <si>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</si>
  <si>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</si>
  <si>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</si>
  <si>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</si>
  <si>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</si>
  <si>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</si>
  <si>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</si>
  <si>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</si>
  <si>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</si>
  <si>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</si>
  <si>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</si>
  <si>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</si>
  <si>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</si>
  <si>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</si>
  <si>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</si>
  <si>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</si>
  <si>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</si>
  <si>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</si>
  <si>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</si>
  <si>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</si>
  <si>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</si>
  <si>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</si>
  <si>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</si>
  <si>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</si>
  <si>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</si>
  <si>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</si>
  <si>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</si>
  <si>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</si>
  <si>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</si>
  <si>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</si>
  <si>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</si>
  <si>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</si>
  <si>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</si>
  <si>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</si>
  <si>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</si>
  <si>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</si>
  <si>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</si>
  <si>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</si>
  <si>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</si>
  <si>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</si>
  <si>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</si>
  <si>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</si>
  <si>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</si>
  <si>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</si>
  <si>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</si>
  <si>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</si>
  <si>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</si>
  <si>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</si>
  <si>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</si>
  <si>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</si>
  <si>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</si>
  <si>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</si>
  <si>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</si>
  <si>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</si>
  <si>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</si>
  <si>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</si>
  <si>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</si>
  <si>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</si>
  <si>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</si>
  <si>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</si>
  <si>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</si>
  <si>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</si>
  <si>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</si>
  <si>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</si>
  <si>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</si>
  <si>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</si>
  <si>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</si>
  <si>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</si>
  <si>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</si>
  <si>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</si>
  <si>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</si>
  <si>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</si>
  <si>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</si>
  <si>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</si>
  <si>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</si>
  <si>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</si>
  <si>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</si>
  <si>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</si>
  <si>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</si>
  <si>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</si>
  <si>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</si>
  <si>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</si>
  <si>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</si>
  <si>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</si>
  <si>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</si>
  <si>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</si>
  <si>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</si>
  <si>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</si>
  <si>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</si>
  <si>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</si>
  <si>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</si>
  <si>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</si>
  <si>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</si>
  <si>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</si>
  <si>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</si>
  <si>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</si>
  <si>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</si>
  <si>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</si>
  <si>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</si>
  <si>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</si>
  <si>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</si>
  <si>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</si>
  <si>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</si>
  <si>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</si>
  <si>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</si>
  <si>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</si>
  <si>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</si>
  <si>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</si>
  <si>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</si>
  <si>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</si>
  <si>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</si>
  <si>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</si>
  <si>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</si>
  <si>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</si>
  <si>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</si>
  <si>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</si>
  <si>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</si>
  <si>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</si>
  <si>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</si>
  <si>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</si>
  <si>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</si>
  <si>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</si>
  <si>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</si>
  <si>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</si>
  <si>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</si>
  <si>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</si>
  <si>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</si>
  <si>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</si>
  <si>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</si>
  <si>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</si>
  <si>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</si>
  <si>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</si>
  <si>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</si>
  <si>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</si>
  <si>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</si>
  <si>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</si>
  <si>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</si>
  <si>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</si>
  <si>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</si>
  <si>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</si>
  <si>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</si>
  <si>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</si>
  <si>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</si>
  <si>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</si>
  <si>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</si>
  <si>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</si>
  <si>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</si>
  <si>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</si>
  <si>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</si>
  <si>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</si>
  <si>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</si>
  <si>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</si>
  <si>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</si>
  <si>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</si>
  <si>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</si>
  <si>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</si>
  <si>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</si>
  <si>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</si>
  <si>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</si>
  <si>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</si>
  <si>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</si>
  <si>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</si>
  <si>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</si>
  <si>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</si>
  <si>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</si>
  <si>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</si>
  <si>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</si>
  <si>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</si>
  <si>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</si>
  <si>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</si>
  <si>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</si>
  <si>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</si>
  <si>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</si>
  <si>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</si>
  <si>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</si>
  <si>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</si>
  <si>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</si>
  <si>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</si>
  <si>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</si>
  <si>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</si>
  <si>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</si>
  <si>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</si>
  <si>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</si>
  <si>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</si>
  <si>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</si>
  <si>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</si>
  <si>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</si>
  <si>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</si>
  <si>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</si>
  <si>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</si>
  <si>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</si>
  <si>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</si>
  <si>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</si>
  <si>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</si>
  <si>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</si>
  <si>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</si>
  <si>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</si>
  <si>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</si>
  <si>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</si>
  <si>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</si>
  <si>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</si>
  <si>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</si>
  <si>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</si>
  <si>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</si>
  <si>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</si>
  <si>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</si>
  <si>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</si>
  <si>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</si>
  <si>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</si>
  <si>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</si>
  <si>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</si>
  <si>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</si>
  <si>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</si>
  <si>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</si>
  <si>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</si>
  <si>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</si>
  <si>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</si>
  <si>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</si>
  <si>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</si>
  <si>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</si>
  <si>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</si>
  <si>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</si>
  <si>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</si>
  <si>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</si>
  <si>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</si>
  <si>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</si>
  <si>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</si>
  <si>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</si>
  <si>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</si>
  <si>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</si>
  <si>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</si>
  <si>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</si>
  <si>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</si>
  <si>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</si>
  <si>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</si>
  <si>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</si>
  <si>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</si>
  <si>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</si>
  <si>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</si>
  <si>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</si>
  <si>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</si>
  <si>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</si>
  <si>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</si>
  <si>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</si>
  <si>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</si>
  <si>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</si>
  <si>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</si>
  <si>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</si>
  <si>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</si>
  <si>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</si>
  <si>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</si>
  <si>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</si>
  <si>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</si>
  <si>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</si>
  <si>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</si>
  <si>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</si>
  <si>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</si>
  <si>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</si>
  <si>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</si>
  <si>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</si>
  <si>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</si>
  <si>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</si>
  <si>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</si>
  <si>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</si>
  <si>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</si>
  <si>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</si>
  <si>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</si>
  <si>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</si>
  <si>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</si>
  <si>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</si>
  <si>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</si>
  <si>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</si>
  <si>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</si>
  <si>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</si>
  <si>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</si>
  <si>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</si>
  <si>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</si>
  <si>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</si>
  <si>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</si>
  <si>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</si>
  <si>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</si>
  <si>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</si>
  <si>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</si>
  <si>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</si>
  <si>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</si>
  <si>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</si>
  <si>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</si>
  <si>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</si>
  <si>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</si>
  <si>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</si>
  <si>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</si>
  <si>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</si>
  <si>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</si>
  <si>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</si>
  <si>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</si>
  <si>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</si>
  <si>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</si>
  <si>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</si>
  <si>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</si>
  <si>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</si>
  <si>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</si>
  <si>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</si>
  <si>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</si>
  <si>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</si>
  <si>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</si>
  <si>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</si>
  <si>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</si>
  <si>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</si>
  <si>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</si>
  <si>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</si>
  <si>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</si>
  <si>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</si>
  <si>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</si>
  <si>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</si>
  <si>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</si>
  <si>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</si>
  <si>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</si>
  <si>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</si>
  <si>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</si>
  <si>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</si>
  <si>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</si>
  <si>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</si>
  <si>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</si>
  <si>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</si>
  <si>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</si>
  <si>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</si>
  <si>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</si>
  <si>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</si>
  <si>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</si>
  <si>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</si>
  <si>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</si>
  <si>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</si>
  <si>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</si>
  <si>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</si>
  <si>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</si>
  <si>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</si>
  <si>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</si>
  <si>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</si>
  <si>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</si>
  <si>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</si>
  <si>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</si>
  <si>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</si>
  <si>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</si>
  <si>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</si>
  <si>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</si>
  <si>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</si>
  <si>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</si>
  <si>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</si>
  <si>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</si>
  <si>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</si>
  <si>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</si>
  <si>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</si>
  <si>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</si>
  <si>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</si>
  <si>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</si>
  <si>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</si>
  <si>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</si>
  <si>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</si>
  <si>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</si>
  <si>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</si>
  <si>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</si>
  <si>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</si>
  <si>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</si>
  <si>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</si>
  <si>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</si>
  <si>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</si>
  <si>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</si>
  <si>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</si>
  <si>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</si>
  <si>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</si>
  <si>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</si>
  <si>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</si>
  <si>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</si>
  <si>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</si>
  <si>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</si>
  <si>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</si>
  <si>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</si>
  <si>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</si>
  <si>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</si>
  <si>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</si>
  <si>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</si>
  <si>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</si>
  <si>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</si>
  <si>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</si>
  <si>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</si>
  <si>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</si>
  <si>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</si>
  <si>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</si>
  <si>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</si>
  <si>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</si>
  <si>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</si>
  <si>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</si>
  <si>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</si>
  <si>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</si>
  <si>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</si>
  <si>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</si>
  <si>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</si>
  <si>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</si>
  <si>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</si>
  <si>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</si>
  <si>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</si>
  <si>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</si>
  <si>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</si>
  <si>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</si>
  <si>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</si>
  <si>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</si>
  <si>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</si>
  <si>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</si>
  <si>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</si>
  <si>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</si>
  <si>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</si>
  <si>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</si>
  <si>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</si>
  <si>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</si>
  <si>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</si>
  <si>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</si>
  <si>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</si>
  <si>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</si>
  <si>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</si>
  <si>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</si>
  <si>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</si>
  <si>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</si>
  <si>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</si>
  <si>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</si>
  <si>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</si>
  <si>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</si>
  <si>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</si>
  <si>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</si>
  <si>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</si>
  <si>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</si>
  <si>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</si>
  <si>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</si>
  <si>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</si>
  <si>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</si>
  <si>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</si>
  <si>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</si>
  <si>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</si>
  <si>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</si>
  <si>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</si>
  <si>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</si>
  <si>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</si>
  <si>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</si>
  <si>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</si>
  <si>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</si>
  <si>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</si>
  <si>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</si>
  <si>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</si>
  <si>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</si>
  <si>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</si>
  <si>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</si>
  <si>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</si>
  <si>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</si>
  <si>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</si>
  <si>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</si>
  <si>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</si>
  <si>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</si>
  <si>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</si>
  <si>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</si>
  <si>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</si>
  <si>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</si>
  <si>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</si>
  <si>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</si>
  <si>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</si>
  <si>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</si>
  <si>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</si>
  <si>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</si>
  <si>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</si>
  <si>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</si>
  <si>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</si>
  <si>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</si>
  <si>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</si>
  <si>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</si>
  <si>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</si>
  <si>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</si>
  <si>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</si>
  <si>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</si>
  <si>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</si>
  <si>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</si>
  <si>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</si>
  <si>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</si>
  <si>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</si>
  <si>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</si>
  <si>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</si>
  <si>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</si>
  <si>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</si>
  <si>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</si>
  <si>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</si>
  <si>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</si>
  <si>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</si>
  <si>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</si>
  <si>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</si>
  <si>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</si>
  <si>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</si>
  <si>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</si>
  <si>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</si>
  <si>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</si>
  <si>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</si>
  <si>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</si>
  <si>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</si>
  <si>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</si>
  <si>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</si>
  <si>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</si>
  <si>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</si>
  <si>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</si>
  <si>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</si>
  <si>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</si>
  <si>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</si>
  <si>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</si>
  <si>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</si>
  <si>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</si>
  <si>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</si>
  <si>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</si>
  <si>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</si>
  <si>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</si>
  <si>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</si>
  <si>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</si>
  <si>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</si>
  <si>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</si>
  <si>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</si>
  <si>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</si>
  <si>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</si>
  <si>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</si>
  <si>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</si>
  <si>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</si>
  <si>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</si>
  <si>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</si>
  <si>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</si>
  <si>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</si>
  <si>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</si>
  <si>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</si>
  <si>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</si>
  <si>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</si>
  <si>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</si>
  <si>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</si>
  <si>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</si>
  <si>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</si>
  <si>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</si>
  <si>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</si>
  <si>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</si>
  <si>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</si>
  <si>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</si>
  <si>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</si>
  <si>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</si>
  <si>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</si>
  <si>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</si>
  <si>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</si>
  <si>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</si>
  <si>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</si>
  <si>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</si>
  <si>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</si>
  <si>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</si>
  <si>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</si>
  <si>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</si>
  <si>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</si>
  <si>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</si>
  <si>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</si>
  <si>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</si>
  <si>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</si>
  <si>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</si>
  <si>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</si>
  <si>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</si>
  <si>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</si>
  <si>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</si>
  <si>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</si>
  <si>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</si>
  <si>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</si>
  <si>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</si>
  <si>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</si>
  <si>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</si>
  <si>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</si>
  <si>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</si>
  <si>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</si>
  <si>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</si>
  <si>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</si>
  <si>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</si>
  <si>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</si>
  <si>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</si>
  <si>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</si>
  <si>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</si>
  <si>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</si>
  <si>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</si>
  <si>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</si>
  <si>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</si>
  <si>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</si>
  <si>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</si>
  <si>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</si>
  <si>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</si>
  <si>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</si>
  <si>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</si>
  <si>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</si>
  <si>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</si>
  <si>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</si>
  <si>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</si>
  <si>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</si>
  <si>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</si>
  <si>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</si>
  <si>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</si>
  <si>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</si>
  <si>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</si>
  <si>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</si>
  <si>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</si>
  <si>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</si>
  <si>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</si>
  <si>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</si>
  <si>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</si>
  <si>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</si>
  <si>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</si>
  <si>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</si>
  <si>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</si>
  <si>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</si>
  <si>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</si>
  <si>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</si>
  <si>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</si>
  <si>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</si>
  <si>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</si>
  <si>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</si>
  <si>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</si>
  <si>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</si>
  <si>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</si>
  <si>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</si>
  <si>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</si>
  <si>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</si>
  <si>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</si>
  <si>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</si>
  <si>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</si>
  <si>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</si>
  <si>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</si>
  <si>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</si>
  <si>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</si>
  <si>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</si>
  <si>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</si>
  <si>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</si>
  <si>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</si>
  <si>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</si>
  <si>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</si>
  <si>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</si>
  <si>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</si>
  <si>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</si>
  <si>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</si>
  <si>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</si>
  <si>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</si>
  <si>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</si>
  <si>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</si>
  <si>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</si>
  <si>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</si>
  <si>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</si>
  <si>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</si>
  <si>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</si>
  <si>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</si>
  <si>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</si>
  <si>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</si>
  <si>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</si>
  <si>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</si>
  <si>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</si>
  <si>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</si>
  <si>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</si>
  <si>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</si>
  <si>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</si>
  <si>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</si>
  <si>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</si>
  <si>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</si>
  <si>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</si>
  <si>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</si>
  <si>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</si>
  <si>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</si>
  <si>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</si>
  <si>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</si>
  <si>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</si>
  <si>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</si>
  <si>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</si>
  <si>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</si>
  <si>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</si>
  <si>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</si>
  <si>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</si>
  <si>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</si>
  <si>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</si>
  <si>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</si>
  <si>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</si>
  <si>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</si>
  <si>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</si>
  <si>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</si>
  <si>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</si>
  <si>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</si>
  <si>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</si>
  <si>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</si>
  <si>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</si>
  <si>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</si>
  <si>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</si>
  <si>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</si>
  <si>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</si>
  <si>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</si>
  <si>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</si>
  <si>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</si>
  <si>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</si>
  <si>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</si>
  <si>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</si>
  <si>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</si>
  <si>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</si>
  <si>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</si>
  <si>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</si>
  <si>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</si>
  <si>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</si>
  <si>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</si>
  <si>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</si>
  <si>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</si>
  <si>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</si>
  <si>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</si>
  <si>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</si>
  <si>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</si>
  <si>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</si>
  <si>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</si>
  <si>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</si>
  <si>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</si>
  <si>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</si>
  <si>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</si>
  <si>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</si>
  <si>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</si>
  <si>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</si>
  <si>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</si>
  <si>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</si>
  <si>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</si>
  <si>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</si>
  <si>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</si>
  <si>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</si>
  <si>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</si>
  <si>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</si>
  <si>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</si>
  <si>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</si>
  <si>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</si>
  <si>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</si>
  <si>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</si>
  <si>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</si>
  <si>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</si>
  <si>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</si>
  <si>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</si>
  <si>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</si>
  <si>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</si>
  <si>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</si>
  <si>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</si>
  <si>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</si>
  <si>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</si>
  <si>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</si>
  <si>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</si>
  <si>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</si>
  <si>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</si>
  <si>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</si>
  <si>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</si>
  <si>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</si>
  <si>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</si>
  <si>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</si>
  <si>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</si>
  <si>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</si>
  <si>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</si>
  <si>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</si>
  <si>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</si>
  <si>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</si>
  <si>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</si>
  <si>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</si>
  <si>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</si>
  <si>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</si>
  <si>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</si>
  <si>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</si>
  <si>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</si>
  <si>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</si>
  <si>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</si>
  <si>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</si>
  <si>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</si>
  <si>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</si>
  <si>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</si>
  <si>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</si>
  <si>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</si>
  <si>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</si>
  <si>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</si>
  <si>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</si>
  <si>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</si>
  <si>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</si>
  <si>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</si>
  <si>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</si>
  <si>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</si>
  <si>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</si>
  <si>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</si>
  <si>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</si>
  <si>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</si>
  <si>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</si>
  <si>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</si>
  <si>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</si>
  <si>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</si>
  <si>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</si>
  <si>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</si>
  <si>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</si>
  <si>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</si>
  <si>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</si>
  <si>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</si>
  <si>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</si>
  <si>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</si>
  <si>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</si>
  <si>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</si>
  <si>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</si>
  <si>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</si>
  <si>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</si>
  <si>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</si>
  <si>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</si>
  <si>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</si>
  <si>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</si>
  <si>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</si>
  <si>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</si>
  <si>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</si>
  <si>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</si>
  <si>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</si>
  <si>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</si>
  <si>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</si>
  <si>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</si>
  <si>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</si>
  <si>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</si>
  <si>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</si>
  <si>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</si>
  <si>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</si>
  <si>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</si>
  <si>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</si>
  <si>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</si>
  <si>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</si>
  <si>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</si>
  <si>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</si>
  <si>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</si>
  <si>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</si>
  <si>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</si>
  <si>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</si>
  <si>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</si>
  <si>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</si>
  <si>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</si>
  <si>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</si>
  <si>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</si>
  <si>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</si>
  <si>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</si>
  <si>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</si>
  <si>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</si>
  <si>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</si>
  <si>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</si>
  <si>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</si>
  <si>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</si>
  <si>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</si>
  <si>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</si>
  <si>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</si>
  <si>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</si>
  <si>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</si>
  <si>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</si>
  <si>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</si>
  <si>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</si>
  <si>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</si>
  <si>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</si>
  <si>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</si>
  <si>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</si>
  <si>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</si>
  <si>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</si>
  <si>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</si>
  <si>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</si>
  <si>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</si>
  <si>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</si>
  <si>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</si>
  <si>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</si>
  <si>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</si>
  <si>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</si>
  <si>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</si>
  <si>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</si>
  <si>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</si>
  <si>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</si>
  <si>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</si>
  <si>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</si>
  <si>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</si>
  <si>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</si>
  <si>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</si>
  <si>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</si>
  <si>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</si>
  <si>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</si>
  <si>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</si>
  <si>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</si>
  <si>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</si>
  <si>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</si>
  <si>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</si>
  <si>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</si>
  <si>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</si>
  <si>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</si>
  <si>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</si>
  <si>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</si>
  <si>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</si>
  <si>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</si>
  <si>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</si>
  <si>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</si>
  <si>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</si>
  <si>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</si>
  <si>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</si>
  <si>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</si>
  <si>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</si>
  <si>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</si>
  <si>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</si>
  <si>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</si>
  <si>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</si>
  <si>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</si>
  <si>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</si>
  <si>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</si>
  <si>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</si>
  <si>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</si>
  <si>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</si>
  <si>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</si>
  <si>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</si>
  <si>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</si>
  <si>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</si>
  <si>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</si>
  <si>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</si>
  <si>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</si>
  <si>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</si>
  <si>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</si>
  <si>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</si>
  <si>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</si>
  <si>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</si>
  <si>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</si>
  <si>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</si>
  <si>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</si>
  <si>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</si>
  <si>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</si>
  <si>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</si>
  <si>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</si>
  <si>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</si>
  <si>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</si>
  <si>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</si>
  <si>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</si>
  <si>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</si>
  <si>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</si>
  <si>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</si>
  <si>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</si>
  <si>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</si>
  <si>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</si>
  <si>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</si>
  <si>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</si>
  <si>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</si>
  <si>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</si>
  <si>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</si>
  <si>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</si>
  <si>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</si>
  <si>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</si>
  <si>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</si>
  <si>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</si>
  <si>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</si>
  <si>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</si>
  <si>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</si>
  <si>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</si>
  <si>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</si>
  <si>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</si>
  <si>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</si>
  <si>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</si>
  <si>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</si>
  <si>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</si>
  <si>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</si>
  <si>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</si>
  <si>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</si>
  <si>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</si>
  <si>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</si>
  <si>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</si>
  <si>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</si>
  <si>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</si>
  <si>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</si>
  <si>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</si>
  <si>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</si>
  <si>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</si>
  <si>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</si>
  <si>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</si>
  <si>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</si>
  <si>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</si>
  <si>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</si>
  <si>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</si>
  <si>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</si>
  <si>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</si>
  <si>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</si>
  <si>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</si>
  <si>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</si>
  <si>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</si>
  <si>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</si>
  <si>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</si>
  <si>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</si>
  <si>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</si>
  <si>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</si>
  <si>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</si>
  <si>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</si>
  <si>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</si>
  <si>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</si>
  <si>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</si>
  <si>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</si>
  <si>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</si>
  <si>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</si>
  <si>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</si>
  <si>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</si>
  <si>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</si>
  <si>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</si>
  <si>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</si>
  <si>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</si>
  <si>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</si>
  <si>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</si>
  <si>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</si>
  <si>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</si>
  <si>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</si>
  <si>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</si>
  <si>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</si>
  <si>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</si>
  <si>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</si>
  <si>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</si>
  <si>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</si>
  <si>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</si>
  <si>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</si>
  <si>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</si>
  <si>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</si>
  <si>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</si>
  <si>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</si>
  <si>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</si>
  <si>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</si>
  <si>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</si>
  <si>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</si>
  <si>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</si>
  <si>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</si>
  <si>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</si>
  <si>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</si>
  <si>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</si>
  <si>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</si>
  <si>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</si>
  <si>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</si>
  <si>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</si>
  <si>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</si>
  <si>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</si>
  <si>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</si>
  <si>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</si>
  <si>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</si>
  <si>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</si>
  <si>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</si>
  <si>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</si>
  <si>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</si>
  <si>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</si>
  <si>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</si>
  <si>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</si>
  <si>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</si>
  <si>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</si>
  <si>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</si>
  <si>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</si>
  <si>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</si>
  <si>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</si>
  <si>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</si>
  <si>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</si>
  <si>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</si>
  <si>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</si>
  <si>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</si>
  <si>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</si>
  <si>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</si>
  <si>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</si>
  <si>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</si>
  <si>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</si>
  <si>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</si>
  <si>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</si>
  <si>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</si>
  <si>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</si>
  <si>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</si>
  <si>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</si>
  <si>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</si>
  <si>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</si>
  <si>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</si>
  <si>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</si>
  <si>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</si>
  <si>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</si>
  <si>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</si>
  <si>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</si>
  <si>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</si>
  <si>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</si>
  <si>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</si>
  <si>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</si>
  <si>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</si>
  <si>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</si>
  <si>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</si>
  <si>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</si>
  <si>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</si>
  <si>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</si>
  <si>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</si>
  <si>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</si>
  <si>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</si>
  <si>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</si>
  <si>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</si>
  <si>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</si>
  <si>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</si>
  <si>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</si>
  <si>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</si>
  <si>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</si>
  <si>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</si>
  <si>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</si>
  <si>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</si>
  <si>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</si>
  <si>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</si>
  <si>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</si>
  <si>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</si>
  <si>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</si>
  <si>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</si>
  <si>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</si>
  <si>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</si>
  <si>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</si>
  <si>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</si>
  <si>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</si>
  <si>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</si>
  <si>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</si>
  <si>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</si>
  <si>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</si>
  <si>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</si>
  <si>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</si>
  <si>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</si>
  <si>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</si>
  <si>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</si>
  <si>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</si>
  <si>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</si>
  <si>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</si>
  <si>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</si>
  <si>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</si>
  <si>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</si>
  <si>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</si>
  <si>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</si>
  <si>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</si>
  <si>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</si>
  <si>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</si>
  <si>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</si>
  <si>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</si>
  <si>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</si>
  <si>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</si>
  <si>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</si>
  <si>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</si>
  <si>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</si>
  <si>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</si>
  <si>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</si>
  <si>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</si>
  <si>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</si>
  <si>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</si>
  <si>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</si>
  <si>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</si>
  <si>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</si>
  <si>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</si>
  <si>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</si>
  <si>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</si>
  <si>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</si>
  <si>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</si>
  <si>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</si>
  <si>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</si>
  <si>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</si>
  <si>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</si>
  <si>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</si>
  <si>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</si>
  <si>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</si>
  <si>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</si>
  <si>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</si>
  <si>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</si>
  <si>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</si>
  <si>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</si>
  <si>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</si>
  <si>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</si>
  <si>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</si>
  <si>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</si>
  <si>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</si>
  <si>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</si>
  <si>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</si>
  <si>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</si>
  <si>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</si>
  <si>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</si>
  <si>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</si>
  <si>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</si>
  <si>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</si>
  <si>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</si>
  <si>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</si>
  <si>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</si>
  <si>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</si>
  <si>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</si>
  <si>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</si>
  <si>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</si>
  <si>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</si>
  <si>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</si>
  <si>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</si>
  <si>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</si>
  <si>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</si>
  <si>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</si>
  <si>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</si>
  <si>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</si>
  <si>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</si>
  <si>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</si>
  <si>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</si>
  <si>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</si>
  <si>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</si>
  <si>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</si>
  <si>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</si>
  <si>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</si>
  <si>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</si>
  <si>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</si>
  <si>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</si>
  <si>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</si>
  <si>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</si>
  <si>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</si>
  <si>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</si>
  <si>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</si>
  <si>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</si>
  <si>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</si>
  <si>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</si>
  <si>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</si>
  <si>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</si>
  <si>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</si>
  <si>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</si>
  <si>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</si>
  <si>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</si>
  <si>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</si>
  <si>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</si>
  <si>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</si>
  <si>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</si>
  <si>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</si>
  <si>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</si>
  <si>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</si>
  <si>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</si>
  <si>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</si>
  <si>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</si>
  <si>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</si>
  <si>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</si>
  <si>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</si>
  <si>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</si>
  <si>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</si>
  <si>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</si>
  <si>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</si>
  <si>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</si>
  <si>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</si>
  <si>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</si>
  <si>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</si>
  <si>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</si>
  <si>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</si>
  <si>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</si>
  <si>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</si>
  <si>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</si>
  <si>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</si>
  <si>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</si>
  <si>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</si>
  <si>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</si>
  <si>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</si>
  <si>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</si>
  <si>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</si>
  <si>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</si>
  <si>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</si>
  <si>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</si>
  <si>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</si>
  <si>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</si>
  <si>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</si>
  <si>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</si>
  <si>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</si>
  <si>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</si>
  <si>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</si>
  <si>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</si>
  <si>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</si>
  <si>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</si>
  <si>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</si>
  <si>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</si>
  <si>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</si>
  <si>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</si>
  <si>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</si>
  <si>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</si>
  <si>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</si>
  <si>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</si>
  <si>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</si>
  <si>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</si>
  <si>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</si>
  <si>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</si>
  <si>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</si>
  <si>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</si>
  <si>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</si>
  <si>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</si>
  <si>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</si>
  <si>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</si>
  <si>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</si>
  <si>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</si>
  <si>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</si>
  <si>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</si>
  <si>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</si>
  <si>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</si>
  <si>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</si>
  <si>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</si>
  <si>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</si>
  <si>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</si>
  <si>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</si>
  <si>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</si>
  <si>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</si>
  <si>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</si>
  <si>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</si>
  <si>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</si>
  <si>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</si>
  <si>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</si>
  <si>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</si>
  <si>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</si>
  <si>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</si>
  <si>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</si>
  <si>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</si>
  <si>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</si>
  <si>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</si>
  <si>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</si>
  <si>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</si>
  <si>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</si>
  <si>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</si>
  <si>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</si>
  <si>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</si>
  <si>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</si>
  <si>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</si>
  <si>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</si>
  <si>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</si>
  <si>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</si>
  <si>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</si>
  <si>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</si>
  <si>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</si>
  <si>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</si>
  <si>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</si>
  <si>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</si>
  <si>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</si>
  <si>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</si>
  <si>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</si>
  <si>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</si>
  <si>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</si>
  <si>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</si>
  <si>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</si>
  <si>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</si>
  <si>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</si>
  <si>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</si>
  <si>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</si>
  <si>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</si>
  <si>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</si>
  <si>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</si>
  <si>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</si>
  <si>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</si>
  <si>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</si>
  <si>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</si>
  <si>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</si>
  <si>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</si>
  <si>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</si>
  <si>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</si>
  <si>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</si>
  <si>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</si>
  <si>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</si>
  <si>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</si>
  <si>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</si>
  <si>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</si>
  <si>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</si>
  <si>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</si>
  <si>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</si>
  <si>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</si>
  <si>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</si>
  <si>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</si>
  <si>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</si>
  <si>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</si>
  <si>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</si>
  <si>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</si>
  <si>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</si>
  <si>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</si>
  <si>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</si>
  <si>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</si>
  <si>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</si>
  <si>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</si>
  <si>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</si>
  <si>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</si>
  <si>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</si>
  <si>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</si>
  <si>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</si>
  <si>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</si>
  <si>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</si>
  <si>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</si>
  <si>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</si>
  <si>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</si>
  <si>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</si>
  <si>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</si>
  <si>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</si>
  <si>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</si>
  <si>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</si>
  <si>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</si>
  <si>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</si>
  <si>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</si>
  <si>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</si>
  <si>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</si>
  <si>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</si>
  <si>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</si>
  <si>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</si>
  <si>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</si>
  <si>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</si>
  <si>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</si>
  <si>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</si>
  <si>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</si>
  <si>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</si>
  <si>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</si>
  <si>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</si>
  <si>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</si>
  <si>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</si>
  <si>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</si>
  <si>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</si>
  <si>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</si>
  <si>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</si>
  <si>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</si>
  <si>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</si>
  <si>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</si>
  <si>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</si>
  <si>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</si>
  <si>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</si>
  <si>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</si>
  <si>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</si>
  <si>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</si>
  <si>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</si>
  <si>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</si>
  <si>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</si>
  <si>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</si>
  <si>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</si>
  <si>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</si>
  <si>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</si>
  <si>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</si>
  <si>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</si>
  <si>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</si>
  <si>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</si>
  <si>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</si>
  <si>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</si>
  <si>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</si>
  <si>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</si>
  <si>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</si>
  <si>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</si>
  <si>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</si>
  <si>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</si>
  <si>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</si>
  <si>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</si>
  <si>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</si>
  <si>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</si>
  <si>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</si>
  <si>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</si>
  <si>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</si>
  <si>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</si>
  <si>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</si>
  <si>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</si>
  <si>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</si>
  <si>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</si>
  <si>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</si>
  <si>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</si>
  <si>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</si>
  <si>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</si>
  <si>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</si>
  <si>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</si>
  <si>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</si>
  <si>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</si>
  <si>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</si>
  <si>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</si>
  <si>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</si>
  <si>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</si>
  <si>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</si>
  <si>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</si>
  <si>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</si>
  <si>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</si>
  <si>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</si>
  <si>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</si>
  <si>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</si>
  <si>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</si>
  <si>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</si>
  <si>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</si>
  <si>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</si>
  <si>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</si>
  <si>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</si>
  <si>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</si>
  <si>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</si>
  <si>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</si>
  <si>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</si>
  <si>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</si>
  <si>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</si>
  <si>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</si>
  <si>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</si>
  <si>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</si>
  <si>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</si>
  <si>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</si>
  <si>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</si>
  <si>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</si>
  <si>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</si>
  <si>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</si>
  <si>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</si>
  <si>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</si>
  <si>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</si>
  <si>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</si>
  <si>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</si>
  <si>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</si>
  <si>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</si>
  <si>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</si>
  <si>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</si>
  <si>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</si>
  <si>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</si>
  <si>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</si>
  <si>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</si>
  <si>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</si>
  <si>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</si>
  <si>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</si>
  <si>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</si>
  <si>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</si>
  <si>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</si>
  <si>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</si>
  <si>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</si>
  <si>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</si>
  <si>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</si>
  <si>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</si>
  <si>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</si>
  <si>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</si>
  <si>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</si>
  <si>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</si>
  <si>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</si>
  <si>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</si>
  <si>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</si>
  <si>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</si>
  <si>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</si>
  <si>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</si>
  <si>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</si>
  <si>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</si>
  <si>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</si>
  <si>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</si>
  <si>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</si>
  <si>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</si>
  <si>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</si>
  <si>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</si>
  <si>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</si>
  <si>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</si>
  <si>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</si>
  <si>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</si>
  <si>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</si>
  <si>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</si>
  <si>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</si>
  <si>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</si>
  <si>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</si>
  <si>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</si>
  <si>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</si>
  <si>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</si>
  <si>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</si>
  <si>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</si>
  <si>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</si>
  <si>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</si>
  <si>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</si>
  <si>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</si>
  <si>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</si>
  <si>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</si>
  <si>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</si>
  <si>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</si>
  <si>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</si>
  <si>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</si>
  <si>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</si>
  <si>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</si>
  <si>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</si>
  <si>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</si>
  <si>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</si>
  <si>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</si>
  <si>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</si>
  <si>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</si>
  <si>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</si>
  <si>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</si>
  <si>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</si>
  <si>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</si>
  <si>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</si>
  <si>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</si>
  <si>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</si>
  <si>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</si>
  <si>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</si>
  <si>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</si>
  <si>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</si>
  <si>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</si>
  <si>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</si>
  <si>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</si>
  <si>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</si>
  <si>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</si>
  <si>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</si>
  <si>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</si>
  <si>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</si>
  <si>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</si>
  <si>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</si>
  <si>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</si>
  <si>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</si>
  <si>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</si>
  <si>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</si>
  <si>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</si>
  <si>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</si>
  <si>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</si>
  <si>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</si>
  <si>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</si>
  <si>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</si>
  <si>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</si>
  <si>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</si>
  <si>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</si>
  <si>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</si>
  <si>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</si>
  <si>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</si>
  <si>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</si>
  <si>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</si>
  <si>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</si>
  <si>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</si>
  <si>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</si>
  <si>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</si>
  <si>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</si>
  <si>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</si>
  <si>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</si>
  <si>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</si>
  <si>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</si>
  <si>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</si>
  <si>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</si>
  <si>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</si>
  <si>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</si>
  <si>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</si>
  <si>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</si>
  <si>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</si>
  <si>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</si>
  <si>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</si>
  <si>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</si>
  <si>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</si>
  <si>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</si>
  <si>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</si>
  <si>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</si>
  <si>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</si>
  <si>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</si>
  <si>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</si>
  <si>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</si>
  <si>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</si>
  <si>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</si>
  <si>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</si>
  <si>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</si>
  <si>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</si>
  <si>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</si>
  <si>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</si>
  <si>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</si>
  <si>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</si>
  <si>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</si>
  <si>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</si>
  <si>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</si>
  <si>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</si>
  <si>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</si>
  <si>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</si>
  <si>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</si>
  <si>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</si>
  <si>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</si>
  <si>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</si>
  <si>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</si>
  <si>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</si>
  <si>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</si>
  <si>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</si>
  <si>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</si>
  <si>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</si>
  <si>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</si>
  <si>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</si>
  <si>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</si>
  <si>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</si>
  <si>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</si>
  <si>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</si>
  <si>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</si>
  <si>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</si>
  <si>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</si>
  <si>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</si>
  <si>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</si>
  <si>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</si>
  <si>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</si>
  <si>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</si>
  <si>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</si>
  <si>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</si>
  <si>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</si>
  <si>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</si>
  <si>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</si>
  <si>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</si>
  <si>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</si>
  <si>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</si>
  <si>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</si>
  <si>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</si>
  <si>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</si>
  <si>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</si>
  <si>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</si>
  <si>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</si>
  <si>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</si>
  <si>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</si>
  <si>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</si>
  <si>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</si>
  <si>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</si>
  <si>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</si>
  <si>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</si>
  <si>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</si>
  <si>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</si>
  <si>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</si>
  <si>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</si>
  <si>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</si>
  <si>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</si>
  <si>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</si>
  <si>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</si>
  <si>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</si>
  <si>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</si>
  <si>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</si>
  <si>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</si>
  <si>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</si>
  <si>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</si>
  <si>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</si>
  <si>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</si>
  <si>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</si>
  <si>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</si>
  <si>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</si>
  <si>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</si>
  <si>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</si>
  <si>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</si>
  <si>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</si>
  <si>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</si>
  <si>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</si>
  <si>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</si>
  <si>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</si>
  <si>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</si>
  <si>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</si>
  <si>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</si>
  <si>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</si>
  <si>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</si>
  <si>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</si>
  <si>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</si>
  <si>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</si>
  <si>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</si>
  <si>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</si>
  <si>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</si>
  <si>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</si>
  <si>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</si>
  <si>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</si>
  <si>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</si>
  <si>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</si>
  <si>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</si>
  <si>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</si>
  <si>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</si>
  <si>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</si>
  <si>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</si>
  <si>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</si>
  <si>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</si>
  <si>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</si>
  <si>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</si>
  <si>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</si>
  <si>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</si>
  <si>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</si>
  <si>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</si>
  <si>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</si>
  <si>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</si>
  <si>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</si>
  <si>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</si>
  <si>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</si>
  <si>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</si>
  <si>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</si>
  <si>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</si>
  <si>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</si>
  <si>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</si>
  <si>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</si>
  <si>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</si>
  <si>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</si>
  <si>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</si>
  <si>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</si>
  <si>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</si>
  <si>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</si>
  <si>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</si>
  <si>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</si>
  <si>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</si>
  <si>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</si>
  <si>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</si>
  <si>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</si>
  <si>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</si>
  <si>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</si>
  <si>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</si>
  <si>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</si>
  <si>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</si>
  <si>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</si>
  <si>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</si>
  <si>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</si>
  <si>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</si>
  <si>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</si>
  <si>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</si>
  <si>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</si>
  <si>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</si>
  <si>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</si>
  <si>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</si>
  <si>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</si>
  <si>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</si>
  <si>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</si>
  <si>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</si>
  <si>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</si>
  <si>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</si>
  <si>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</si>
  <si>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</si>
  <si>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</si>
  <si>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</si>
  <si>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</si>
  <si>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</si>
  <si>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</si>
  <si>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</si>
  <si>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</si>
  <si>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</si>
  <si>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</si>
  <si>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</si>
  <si>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</si>
  <si>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</si>
  <si>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</si>
  <si>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</si>
  <si>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</si>
  <si>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</si>
  <si>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</si>
  <si>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</si>
  <si>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</si>
  <si>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</si>
  <si>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</si>
  <si>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</si>
  <si>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</si>
  <si>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</si>
  <si>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</si>
  <si>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</si>
  <si>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</si>
  <si>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</si>
  <si>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</si>
  <si>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</si>
  <si>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</si>
  <si>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</si>
  <si>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</si>
  <si>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</si>
  <si>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</si>
  <si>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</si>
  <si>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</si>
  <si>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</si>
  <si>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</si>
  <si>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</si>
  <si>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</si>
  <si>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</si>
  <si>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</si>
  <si>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</si>
  <si>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</si>
  <si>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</si>
  <si>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</si>
  <si>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</si>
  <si>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</si>
  <si>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</si>
  <si>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</si>
  <si>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</si>
  <si>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</si>
  <si>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</si>
  <si>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</si>
  <si>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</si>
  <si>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</si>
  <si>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</si>
  <si>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</si>
  <si>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</si>
  <si>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</si>
  <si>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</si>
  <si>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</si>
  <si>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</si>
  <si>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</si>
  <si>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</si>
  <si>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</si>
  <si>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</si>
  <si>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</si>
  <si>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</si>
  <si>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</si>
  <si>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</si>
  <si>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</si>
  <si>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</si>
  <si>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</si>
  <si>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</si>
  <si>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</si>
  <si>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</si>
  <si>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</si>
  <si>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</si>
  <si>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</si>
  <si>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</si>
  <si>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</si>
  <si>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</si>
  <si>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</si>
  <si>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</si>
  <si>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</si>
  <si>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</si>
  <si>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</si>
  <si>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</si>
  <si>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</si>
  <si>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</si>
  <si>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</si>
  <si>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</si>
  <si>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</si>
  <si>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</si>
  <si>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</si>
  <si>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</si>
  <si>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</si>
  <si>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</si>
  <si>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</si>
  <si>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</si>
  <si>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</si>
  <si>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</si>
  <si>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</si>
  <si>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</si>
  <si>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</si>
  <si>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</si>
  <si>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</si>
  <si>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</si>
  <si>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</si>
  <si>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</si>
  <si>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</si>
  <si>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</si>
  <si>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</si>
  <si>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</si>
  <si>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</si>
  <si>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</si>
  <si>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</si>
  <si>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</si>
  <si>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</si>
  <si>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</si>
  <si>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</si>
  <si>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</si>
  <si>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</si>
  <si>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</si>
  <si>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</si>
  <si>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</si>
  <si>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</si>
  <si>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</si>
  <si>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</si>
  <si>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</si>
  <si>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</si>
  <si>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</si>
  <si>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</si>
  <si>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</si>
  <si>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</si>
  <si>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</si>
  <si>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</si>
  <si>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</si>
  <si>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</si>
  <si>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</si>
  <si>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</si>
  <si>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</si>
  <si>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</si>
  <si>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</si>
  <si>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</si>
  <si>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</si>
  <si>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</si>
  <si>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</si>
  <si>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</si>
  <si>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</si>
  <si>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</si>
  <si>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</si>
  <si>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</si>
  <si>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</si>
  <si>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</si>
  <si>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</si>
  <si>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</si>
  <si>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</si>
  <si>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</si>
  <si>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</si>
  <si>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</si>
  <si>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</si>
  <si>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</si>
  <si>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</si>
  <si>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</si>
  <si>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</si>
  <si>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</si>
  <si>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</si>
  <si>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</si>
  <si>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</si>
  <si>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</si>
  <si>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</si>
  <si>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</si>
  <si>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</si>
  <si>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</si>
  <si>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</si>
  <si>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</si>
  <si>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</si>
  <si>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</si>
  <si>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</si>
  <si>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</si>
  <si>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</si>
  <si>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</si>
  <si>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</si>
  <si>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</si>
  <si>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</si>
  <si>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</si>
  <si>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</si>
  <si>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</si>
  <si>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</si>
  <si>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</si>
  <si>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</si>
  <si>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</si>
  <si>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</si>
  <si>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</si>
  <si>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</si>
  <si>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</si>
  <si>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</si>
  <si>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</si>
  <si>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</si>
  <si>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</si>
  <si>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</si>
  <si>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</si>
  <si>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</si>
  <si>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</si>
  <si>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</si>
  <si>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</si>
  <si>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</si>
  <si>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</si>
  <si>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</si>
  <si>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</si>
  <si>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</si>
  <si>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</si>
  <si>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</si>
  <si>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</si>
  <si>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</si>
  <si>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</si>
  <si>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</si>
  <si>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</si>
  <si>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</si>
  <si>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</si>
  <si>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</si>
  <si>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</si>
  <si>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</si>
  <si>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</si>
  <si>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</si>
  <si>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</si>
  <si>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</si>
  <si>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</si>
  <si>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</si>
  <si>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</si>
  <si>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</si>
  <si>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</si>
  <si>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</si>
  <si>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</si>
  <si>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</si>
  <si>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</si>
  <si>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</si>
  <si>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</si>
  <si>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</si>
  <si>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</si>
  <si>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</si>
  <si>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</si>
  <si>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</si>
  <si>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</si>
  <si>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</si>
  <si>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</si>
  <si>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</si>
  <si>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</si>
  <si>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</si>
  <si>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</si>
  <si>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</si>
  <si>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</si>
  <si>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</si>
  <si>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</si>
  <si>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</si>
  <si>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</si>
  <si>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</si>
  <si>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</si>
  <si>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</si>
  <si>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</si>
  <si>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</si>
  <si>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</si>
  <si>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</si>
  <si>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</si>
  <si>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</si>
  <si>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</si>
  <si>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</si>
  <si>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</si>
  <si>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</si>
  <si>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</si>
  <si>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</si>
  <si>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</si>
  <si>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</si>
  <si>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</si>
  <si>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</si>
  <si>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</si>
  <si>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</si>
  <si>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</si>
  <si>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</si>
  <si>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</si>
  <si>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</si>
  <si>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</si>
  <si>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</si>
  <si>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</si>
  <si>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</si>
  <si>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</si>
  <si>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</si>
  <si>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</si>
  <si>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</si>
  <si>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</si>
  <si>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</si>
  <si>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</si>
  <si>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</si>
  <si>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</si>
  <si>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</si>
  <si>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</si>
  <si>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</si>
  <si>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</si>
  <si>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</si>
  <si>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</si>
  <si>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</si>
  <si>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</si>
  <si>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</si>
  <si>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</si>
  <si>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</si>
  <si>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</si>
  <si>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</si>
  <si>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</si>
  <si>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</si>
  <si>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</si>
  <si>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</si>
  <si>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</si>
  <si>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</si>
  <si>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</si>
  <si>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</si>
  <si>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</si>
  <si>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</si>
  <si>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</si>
  <si>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</si>
  <si>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</si>
  <si>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</si>
  <si>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</si>
  <si>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</si>
  <si>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</si>
  <si>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</si>
  <si>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</si>
  <si>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</si>
  <si>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</si>
  <si>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</si>
  <si>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</si>
  <si>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</si>
  <si>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</si>
  <si>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</si>
  <si>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</si>
  <si>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</si>
  <si>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</si>
  <si>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</si>
  <si>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</si>
  <si>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</si>
  <si>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</si>
  <si>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</si>
  <si>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</si>
  <si>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</si>
  <si>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</si>
  <si>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</si>
  <si>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</si>
  <si>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</si>
  <si>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</si>
  <si>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</si>
  <si>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</si>
  <si>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</si>
  <si>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</si>
  <si>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</si>
  <si>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</si>
  <si>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</si>
  <si>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</si>
  <si>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</si>
  <si>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</si>
  <si>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</si>
  <si>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</si>
  <si>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</si>
  <si>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</si>
  <si>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</si>
  <si>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</si>
  <si>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</si>
  <si>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</si>
  <si>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</si>
  <si>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</si>
  <si>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</si>
  <si>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</si>
  <si>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</si>
  <si>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</si>
  <si>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</si>
  <si>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</si>
  <si>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</si>
  <si>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</si>
  <si>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</si>
  <si>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</si>
  <si>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</si>
  <si>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</si>
  <si>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</si>
  <si>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</si>
  <si>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</si>
  <si>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</si>
  <si>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</si>
  <si>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</si>
  <si>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</si>
  <si>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</si>
  <si>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</si>
  <si>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</si>
  <si>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</si>
  <si>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</si>
  <si>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</si>
  <si>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</si>
  <si>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</si>
  <si>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</si>
  <si>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</si>
  <si>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</si>
  <si>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</si>
  <si>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</si>
  <si>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</si>
  <si>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</si>
  <si>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</si>
  <si>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</si>
  <si>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</si>
  <si>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</si>
  <si>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</si>
  <si>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</si>
  <si>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</si>
  <si>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</si>
  <si>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</si>
  <si>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</si>
  <si>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</si>
  <si>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</si>
  <si>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</si>
  <si>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</si>
  <si>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</si>
  <si>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</si>
  <si>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</si>
  <si>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</si>
  <si>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</si>
  <si>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</si>
  <si>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</si>
  <si>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</si>
  <si>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</si>
  <si>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</si>
  <si>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</si>
  <si>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</si>
  <si>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</si>
  <si>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</si>
  <si>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</si>
  <si>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</si>
  <si>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</si>
  <si>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</si>
  <si>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</si>
  <si>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</si>
  <si>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</si>
  <si>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</si>
  <si>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</si>
  <si>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</si>
  <si>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</si>
  <si>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</si>
  <si>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</si>
  <si>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</si>
  <si>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</si>
  <si>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</si>
  <si>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</si>
  <si>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</si>
  <si>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</si>
  <si>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</si>
  <si>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</si>
  <si>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</si>
  <si>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</si>
  <si>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</si>
  <si>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</si>
  <si>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</si>
  <si>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</si>
  <si>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</si>
  <si>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</si>
  <si>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</si>
  <si>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</si>
  <si>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</si>
  <si>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</si>
  <si>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</si>
  <si>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</si>
  <si>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</si>
  <si>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</si>
  <si>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</si>
  <si>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</si>
  <si>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</si>
  <si>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</si>
  <si>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</si>
  <si>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</si>
  <si>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</si>
  <si>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</si>
  <si>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</si>
  <si>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</si>
  <si>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</si>
  <si>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</si>
  <si>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</si>
  <si>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</si>
  <si>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</si>
  <si>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</si>
  <si>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</si>
  <si>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</si>
  <si>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</si>
  <si>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</si>
  <si>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</si>
  <si>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</si>
  <si>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</si>
  <si>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</si>
  <si>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</si>
  <si>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</si>
  <si>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</si>
  <si>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</si>
  <si>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</si>
  <si>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</si>
  <si>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</si>
  <si>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</si>
  <si>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</si>
  <si>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</si>
  <si>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</si>
  <si>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</si>
  <si>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</si>
  <si>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</si>
  <si>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</si>
  <si>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</si>
  <si>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</si>
  <si>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</si>
  <si>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</si>
  <si>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</si>
  <si>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</si>
  <si>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</si>
  <si>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</si>
  <si>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</si>
  <si>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</si>
  <si>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</si>
  <si>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</si>
  <si>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</si>
  <si>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</si>
  <si>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</si>
  <si>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</si>
  <si>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</si>
  <si>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</si>
  <si>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</si>
  <si>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</si>
  <si>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</si>
  <si>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</si>
  <si>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</si>
  <si>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</si>
  <si>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</si>
  <si>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</si>
  <si>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</si>
  <si>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</si>
  <si>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</si>
  <si>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</si>
  <si>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</si>
  <si>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</si>
  <si>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</si>
  <si>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</si>
  <si>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</si>
  <si>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</si>
  <si>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</si>
  <si>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</si>
  <si>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</si>
  <si>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</si>
  <si>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</si>
  <si>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</si>
  <si>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</si>
  <si>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</si>
  <si>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</si>
  <si>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</si>
  <si>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</si>
  <si>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</si>
  <si>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</si>
  <si>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</si>
  <si>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</si>
  <si>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</si>
  <si>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</si>
  <si>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</si>
  <si>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</si>
  <si>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</si>
  <si>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</si>
  <si>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</si>
  <si>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</si>
  <si>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</si>
  <si>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</si>
  <si>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</si>
  <si>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</si>
  <si>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</si>
  <si>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</si>
  <si>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</si>
  <si>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</si>
  <si>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</si>
  <si>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</si>
  <si>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</si>
  <si>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</si>
  <si>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</si>
  <si>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</si>
  <si>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</si>
  <si>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</si>
  <si>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</si>
  <si>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</si>
  <si>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</si>
  <si>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</si>
  <si>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</si>
  <si>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</si>
  <si>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</si>
  <si>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</si>
  <si>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</si>
  <si>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</si>
  <si>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</si>
  <si>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</si>
  <si>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</si>
  <si>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</si>
  <si>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</si>
  <si>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</si>
  <si>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</si>
  <si>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</si>
  <si>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</si>
  <si>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</si>
  <si>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</si>
  <si>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</si>
  <si>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</si>
  <si>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</si>
  <si>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</si>
  <si>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</si>
  <si>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</si>
  <si>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</si>
  <si>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</si>
  <si>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</si>
  <si>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</si>
  <si>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</si>
  <si>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</si>
  <si>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</si>
  <si>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</si>
  <si>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</si>
  <si>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</si>
  <si>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</si>
  <si>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</si>
  <si>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</si>
  <si>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</si>
  <si>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</si>
  <si>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</si>
  <si>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</si>
  <si>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</si>
  <si>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</si>
  <si>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</si>
  <si>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</si>
  <si>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</si>
  <si>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</si>
  <si>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</si>
  <si>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</si>
  <si>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</si>
  <si>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</si>
  <si>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</si>
  <si>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</si>
  <si>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</si>
  <si>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</si>
  <si>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</si>
  <si>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</si>
  <si>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</si>
  <si>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</si>
  <si>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</si>
  <si>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</si>
  <si>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</si>
  <si>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</si>
  <si>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</si>
  <si>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</si>
  <si>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</si>
  <si>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</si>
  <si>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</si>
  <si>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</si>
  <si>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</si>
  <si>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</si>
  <si>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</si>
  <si>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</si>
  <si>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</si>
  <si>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</si>
  <si>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</si>
  <si>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</si>
  <si>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</si>
  <si>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</si>
  <si>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</si>
  <si>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</si>
  <si>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</si>
  <si>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</si>
  <si>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</si>
  <si>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</si>
  <si>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</si>
  <si>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</si>
  <si>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</si>
  <si>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</si>
  <si>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</si>
  <si>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</si>
  <si>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</si>
  <si>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</si>
  <si>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</si>
  <si>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</si>
  <si>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</si>
  <si>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</si>
  <si>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</si>
  <si>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</si>
  <si>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</si>
  <si>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</si>
  <si>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</si>
  <si>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</si>
  <si>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</si>
  <si>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</si>
  <si>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</si>
  <si>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</si>
  <si>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</si>
  <si>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</si>
  <si>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</si>
  <si>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</si>
  <si>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</si>
  <si>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</si>
  <si>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</si>
  <si>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</si>
  <si>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</si>
  <si>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</si>
  <si>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</si>
  <si>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</si>
  <si>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</si>
  <si>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</si>
  <si>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</si>
  <si>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</si>
  <si>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</si>
  <si>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</si>
  <si>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</si>
  <si>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</si>
  <si>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</si>
  <si>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</si>
  <si>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</si>
  <si>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</si>
  <si>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</si>
  <si>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</si>
  <si>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</si>
  <si>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</si>
  <si>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</si>
  <si>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</si>
  <si>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</si>
  <si>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</si>
  <si>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</si>
  <si>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</si>
  <si>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</si>
  <si>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</si>
  <si>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</si>
  <si>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</si>
  <si>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</si>
  <si>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</si>
  <si>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</si>
  <si>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</si>
  <si>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</si>
  <si>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</si>
  <si>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</si>
  <si>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</si>
  <si>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</si>
  <si>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</si>
  <si>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</si>
  <si>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</si>
  <si>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</si>
  <si>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</si>
  <si>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</si>
  <si>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</si>
  <si>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</si>
  <si>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</si>
  <si>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</si>
  <si>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</si>
  <si>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</si>
  <si>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</si>
  <si>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</si>
  <si>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</si>
  <si>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</si>
  <si>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</si>
  <si>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</si>
  <si>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</si>
  <si>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</si>
  <si>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</si>
  <si>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</si>
  <si>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</si>
  <si>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</si>
  <si>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</si>
  <si>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</si>
  <si>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</si>
  <si>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</si>
  <si>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</si>
  <si>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</si>
  <si>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</si>
  <si>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</si>
  <si>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</si>
  <si>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</si>
  <si>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</si>
  <si>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</si>
  <si>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</si>
  <si>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</si>
  <si>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</si>
  <si>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</si>
  <si>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</si>
  <si>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</si>
  <si>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</si>
  <si>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</si>
  <si>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</si>
  <si>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</si>
  <si>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</si>
  <si>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</si>
  <si>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</si>
  <si>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</si>
  <si>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</si>
  <si>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</si>
  <si>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</si>
  <si>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</si>
  <si>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</si>
  <si>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</si>
  <si>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</si>
  <si>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</si>
  <si>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</si>
  <si>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</si>
  <si>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</si>
  <si>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</si>
  <si>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</si>
  <si>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</si>
  <si>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</si>
  <si>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</si>
  <si>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</si>
  <si>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</si>
  <si>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</si>
  <si>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</si>
  <si>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</si>
  <si>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</si>
  <si>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</si>
  <si>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</si>
  <si>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</si>
  <si>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</si>
  <si>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</si>
  <si>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</si>
  <si>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</si>
  <si>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</si>
  <si>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</si>
  <si>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</si>
  <si>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</si>
  <si>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</si>
  <si>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</si>
  <si>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</si>
  <si>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</si>
  <si>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</si>
  <si>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</si>
  <si>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</si>
  <si>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</si>
  <si>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</si>
  <si>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</si>
  <si>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</si>
  <si>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</si>
  <si>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</si>
  <si>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</si>
  <si>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</si>
  <si>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</si>
  <si>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</si>
  <si>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</si>
  <si>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</si>
  <si>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</si>
  <si>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</si>
  <si>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</si>
  <si>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</si>
  <si>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</si>
  <si>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</si>
  <si>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</si>
  <si>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</si>
  <si>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</si>
  <si>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</si>
  <si>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</si>
  <si>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</si>
  <si>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</si>
  <si>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</si>
  <si>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</si>
  <si>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</si>
  <si>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</si>
  <si>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</si>
  <si>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</si>
  <si>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</si>
  <si>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</si>
  <si>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</si>
  <si>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</si>
  <si>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</si>
  <si>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</si>
  <si>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</si>
  <si>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</si>
  <si>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</si>
  <si>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</si>
  <si>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</si>
  <si>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</si>
  <si>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</si>
  <si>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</si>
  <si>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</si>
  <si>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</si>
  <si>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</si>
  <si>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</si>
  <si>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</si>
  <si>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</si>
  <si>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</si>
  <si>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</si>
  <si>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</si>
  <si>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</si>
  <si>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</si>
  <si>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</si>
  <si>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</si>
  <si>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</si>
  <si>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</si>
  <si>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</si>
  <si>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</si>
  <si>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</si>
  <si>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</si>
  <si>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</si>
  <si>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</si>
  <si>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</si>
  <si>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</si>
  <si>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</si>
  <si>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</si>
  <si>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</si>
  <si>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</si>
  <si>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</si>
  <si>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</si>
  <si>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</si>
  <si>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</si>
  <si>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</si>
  <si>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</si>
  <si>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</si>
  <si>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</si>
  <si>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</si>
  <si>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</si>
  <si>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</si>
  <si>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</si>
  <si>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</si>
  <si>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</si>
  <si>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</si>
  <si>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</si>
  <si>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</si>
  <si>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</si>
  <si>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</si>
  <si>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</si>
  <si>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</si>
  <si>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</si>
  <si>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</si>
  <si>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</si>
  <si>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</si>
  <si>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</si>
  <si>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</si>
  <si>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</si>
  <si>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</si>
  <si>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</si>
  <si>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</si>
  <si>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</si>
  <si>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</si>
  <si>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</si>
  <si>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</si>
  <si>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</si>
  <si>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</si>
  <si>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</si>
  <si>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</si>
  <si>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</si>
  <si>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</si>
  <si>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</si>
  <si>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</si>
  <si>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</si>
  <si>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</si>
  <si>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</si>
  <si>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</si>
  <si>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</si>
  <si>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</si>
  <si>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</si>
  <si>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</si>
  <si>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</si>
  <si>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</si>
  <si>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</si>
  <si>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</si>
  <si>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</si>
  <si>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</si>
  <si>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</si>
  <si>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</si>
  <si>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</si>
  <si>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</si>
  <si>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</si>
  <si>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</si>
  <si>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</si>
  <si>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</si>
  <si>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</si>
  <si>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</si>
  <si>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</si>
  <si>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</si>
  <si>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</si>
  <si>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</si>
  <si>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</si>
  <si>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</si>
  <si>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</si>
  <si>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</si>
  <si>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</si>
  <si>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</si>
  <si>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</si>
  <si>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</si>
  <si>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</si>
  <si>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</si>
  <si>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</si>
  <si>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</si>
  <si>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</si>
  <si>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</si>
  <si>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</si>
  <si>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</si>
  <si>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</si>
  <si>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</si>
  <si>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</si>
  <si>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</si>
  <si>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</si>
  <si>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</si>
  <si>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</si>
  <si>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</si>
  <si>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</si>
  <si>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</si>
  <si>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</si>
  <si>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</si>
  <si>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</si>
  <si>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</si>
  <si>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</si>
  <si>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</si>
  <si>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</si>
  <si>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</si>
  <si>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</si>
  <si>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</si>
  <si>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</si>
  <si>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</si>
  <si>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</si>
  <si>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</si>
  <si>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</si>
  <si>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</si>
  <si>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</si>
  <si>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</si>
  <si>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</si>
  <si>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</si>
  <si>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</si>
  <si>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</si>
  <si>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</si>
  <si>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</si>
  <si>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</si>
  <si>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</si>
  <si>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</si>
  <si>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</si>
  <si>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</si>
  <si>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</si>
  <si>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</si>
  <si>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</si>
  <si>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</si>
  <si>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</si>
  <si>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</si>
  <si>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</si>
  <si>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</si>
  <si>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</si>
  <si>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</si>
  <si>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</si>
  <si>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</si>
  <si>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</si>
  <si>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</si>
  <si>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</si>
  <si>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</si>
  <si>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</si>
  <si>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</si>
  <si>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</si>
  <si>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</si>
  <si>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</si>
  <si>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</si>
  <si>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</si>
  <si>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</si>
  <si>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</si>
  <si>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</si>
  <si>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</si>
  <si>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</si>
  <si>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</si>
  <si>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</si>
  <si>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</si>
  <si>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</si>
  <si>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</si>
  <si>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</si>
  <si>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</si>
  <si>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</si>
  <si>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</si>
  <si>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</si>
  <si>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</si>
  <si>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</si>
  <si>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</si>
  <si>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</si>
  <si>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</si>
  <si>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</si>
  <si>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</si>
  <si>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</si>
  <si>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</si>
  <si>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</si>
  <si>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</si>
  <si>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</si>
  <si>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</si>
  <si>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</si>
  <si>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</si>
  <si>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</si>
  <si>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</si>
  <si>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</si>
  <si>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</si>
  <si>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</si>
  <si>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</si>
  <si>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</si>
  <si>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</si>
  <si>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</si>
  <si>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</si>
  <si>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</si>
  <si>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</si>
  <si>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</si>
  <si>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</si>
  <si>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</si>
  <si>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</si>
  <si>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</si>
  <si>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</si>
  <si>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</si>
  <si>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</si>
  <si>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</si>
  <si>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</si>
  <si>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</si>
  <si>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</si>
  <si>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</si>
  <si>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</si>
  <si>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</si>
  <si>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</si>
  <si>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</si>
  <si>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</si>
  <si>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</si>
  <si>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</si>
  <si>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</si>
  <si>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</si>
  <si>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</si>
  <si>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</si>
  <si>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</si>
  <si>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</si>
  <si>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</si>
  <si>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</si>
  <si>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</si>
  <si>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</si>
  <si>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</si>
  <si>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</si>
  <si>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</si>
  <si>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</si>
  <si>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</si>
  <si>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</si>
  <si>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</si>
  <si>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</si>
  <si>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</si>
  <si>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</si>
  <si>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</si>
  <si>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</si>
  <si>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</si>
  <si>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</si>
  <si>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</si>
  <si>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</si>
  <si>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</si>
  <si>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</si>
  <si>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</si>
  <si>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</si>
  <si>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</si>
  <si>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</si>
  <si>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</si>
  <si>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</si>
  <si>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</si>
  <si>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</si>
  <si>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</si>
  <si>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</si>
  <si>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</si>
  <si>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</si>
  <si>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</si>
  <si>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</si>
  <si>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</si>
  <si>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</si>
  <si>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</si>
  <si>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</si>
  <si>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</si>
  <si>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</si>
  <si>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</si>
  <si>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</si>
  <si>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</si>
  <si>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</si>
  <si>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</si>
  <si>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</si>
  <si>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</si>
  <si>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</si>
  <si>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</si>
  <si>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</si>
  <si>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</si>
  <si>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</si>
  <si>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</si>
  <si>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</si>
  <si>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</si>
  <si>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</si>
  <si>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</si>
  <si>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</si>
  <si>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</si>
  <si>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</si>
  <si>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</si>
  <si>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</si>
  <si>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</si>
  <si>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</si>
  <si>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</si>
  <si>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</si>
  <si>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</si>
  <si>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</si>
  <si>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</si>
  <si>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</si>
  <si>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</si>
  <si>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</si>
  <si>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</si>
  <si>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</si>
  <si>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</si>
  <si>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</si>
  <si>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</si>
  <si>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</si>
  <si>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</si>
  <si>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</si>
  <si>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</si>
  <si>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</si>
  <si>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</si>
  <si>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</si>
  <si>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</si>
  <si>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</si>
  <si>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</si>
  <si>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</si>
  <si>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</si>
  <si>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</si>
  <si>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</si>
  <si>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</si>
  <si>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</si>
  <si>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</si>
  <si>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</si>
  <si>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</si>
  <si>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</si>
  <si>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</si>
  <si>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</si>
  <si>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</si>
  <si>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</si>
  <si>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</si>
  <si>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</si>
  <si>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</si>
  <si>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</si>
  <si>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</si>
  <si>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</si>
  <si>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</si>
  <si>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</si>
  <si>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</si>
  <si>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</si>
  <si>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</si>
  <si>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</si>
  <si>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</si>
  <si>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</si>
  <si>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</si>
  <si>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</si>
  <si>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</si>
  <si>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</si>
  <si>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</si>
  <si>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</si>
  <si>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</si>
  <si>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</si>
  <si>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</si>
  <si>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</si>
  <si>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</si>
  <si>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</si>
  <si>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</si>
  <si>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</si>
  <si>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</si>
  <si>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</si>
  <si>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</si>
  <si>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</si>
  <si>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</si>
  <si>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</si>
  <si>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</si>
  <si>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</si>
  <si>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</si>
  <si>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</si>
  <si>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</si>
  <si>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</si>
  <si>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</si>
  <si>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</si>
  <si>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</si>
  <si>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</si>
  <si>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</si>
  <si>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</si>
  <si>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</si>
  <si>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</si>
  <si>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</si>
  <si>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</si>
  <si>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</si>
  <si>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</si>
  <si>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</si>
  <si>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</si>
  <si>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</si>
  <si>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</si>
  <si>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</si>
  <si>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</si>
  <si>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</si>
  <si>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</si>
  <si>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</si>
  <si>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</si>
  <si>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</si>
  <si>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</si>
  <si>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</si>
  <si>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</si>
  <si>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</si>
  <si>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</si>
  <si>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</si>
  <si>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</si>
  <si>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</si>
  <si>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</si>
  <si>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</si>
  <si>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</si>
  <si>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</si>
  <si>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</si>
  <si>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</si>
  <si>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</si>
  <si>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</si>
  <si>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</si>
  <si>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</si>
  <si>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</si>
  <si>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</si>
  <si>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</si>
  <si>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</si>
  <si>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</si>
  <si>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</si>
  <si>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</si>
  <si>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</si>
  <si>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</si>
  <si>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</si>
  <si>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</si>
  <si>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</si>
  <si>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</si>
  <si>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</si>
  <si>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</si>
  <si>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</si>
  <si>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</si>
  <si>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</si>
  <si>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</si>
  <si>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</si>
  <si>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</si>
  <si>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</si>
  <si>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</si>
  <si>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</si>
  <si>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</si>
  <si>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</si>
  <si>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</si>
  <si>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</si>
  <si>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</si>
  <si>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</si>
  <si>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</si>
  <si>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</si>
  <si>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</si>
  <si>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</si>
  <si>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</si>
  <si>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</si>
  <si>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</si>
  <si>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</si>
  <si>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</si>
  <si>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</si>
  <si>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</si>
  <si>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</si>
  <si>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</si>
  <si>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</si>
  <si>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</si>
  <si>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</si>
  <si>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</si>
  <si>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</si>
  <si>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</si>
  <si>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</si>
  <si>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</si>
  <si>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</si>
  <si>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</si>
  <si>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</si>
  <si>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</si>
  <si>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</si>
  <si>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</si>
  <si>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</si>
  <si>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</si>
  <si>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</si>
  <si>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</si>
  <si>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</si>
  <si>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</si>
  <si>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</si>
  <si>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</si>
  <si>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</si>
  <si>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</si>
  <si>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</si>
  <si>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</si>
  <si>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</si>
  <si>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</si>
  <si>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</si>
  <si>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</si>
  <si>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</si>
  <si>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</si>
  <si>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</si>
  <si>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</si>
  <si>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</si>
  <si>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</si>
  <si>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</si>
  <si>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</si>
  <si>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</si>
  <si>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</si>
  <si>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</si>
  <si>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</si>
  <si>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</si>
  <si>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</si>
  <si>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</si>
  <si>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</si>
  <si>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</si>
  <si>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</si>
  <si>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</si>
  <si>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</si>
  <si>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</si>
  <si>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</si>
  <si>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</si>
  <si>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</si>
  <si>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</si>
  <si>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</si>
  <si>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</si>
  <si>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</si>
  <si>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</si>
  <si>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</si>
  <si>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</si>
  <si>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</si>
  <si>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</si>
  <si>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</si>
  <si>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</si>
  <si>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</si>
  <si>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</si>
  <si>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</si>
  <si>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</si>
  <si>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</si>
  <si>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</si>
  <si>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</si>
  <si>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</si>
  <si>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</si>
  <si>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</si>
  <si>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</si>
  <si>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</si>
  <si>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</si>
  <si>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</si>
  <si>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</si>
  <si>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</si>
  <si>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</si>
  <si>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</si>
  <si>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</si>
  <si>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</si>
  <si>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</si>
  <si>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</si>
  <si>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</si>
  <si>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</si>
  <si>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</si>
  <si>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</si>
  <si>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</si>
  <si>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</si>
  <si>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</si>
  <si>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</si>
  <si>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</si>
  <si>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</si>
  <si>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</si>
  <si>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</si>
  <si>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</si>
  <si>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</si>
  <si>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</si>
  <si>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</si>
  <si>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</si>
  <si>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</si>
  <si>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</si>
  <si>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</si>
  <si>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</si>
  <si>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</si>
  <si>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</si>
  <si>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</si>
  <si>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</si>
  <si>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</si>
  <si>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</si>
  <si>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</si>
  <si>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</si>
  <si>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</si>
  <si>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</si>
  <si>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</si>
  <si>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</si>
  <si>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</si>
  <si>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</si>
  <si>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</si>
  <si>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</si>
  <si>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</si>
  <si>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</si>
  <si>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</si>
  <si>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</si>
  <si>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</si>
  <si>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</si>
  <si>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</si>
  <si>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</si>
  <si>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</si>
  <si>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</si>
  <si>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</si>
  <si>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</si>
  <si>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</si>
  <si>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</si>
  <si>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</si>
  <si>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</si>
  <si>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</si>
  <si>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</si>
  <si>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</si>
  <si>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</si>
  <si>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</si>
  <si>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</si>
  <si>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</si>
  <si>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</si>
  <si>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</si>
  <si>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</si>
  <si>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</si>
  <si>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</si>
  <si>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</si>
  <si>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</si>
  <si>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</si>
  <si>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</si>
  <si>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</si>
  <si>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</si>
  <si>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</si>
  <si>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</si>
  <si>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</si>
  <si>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</si>
  <si>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</si>
  <si>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</si>
  <si>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</si>
  <si>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</si>
  <si>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</si>
  <si>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</si>
  <si>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</si>
  <si>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</si>
  <si>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</si>
  <si>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</si>
  <si>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</si>
  <si>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</si>
  <si>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</si>
  <si>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</si>
  <si>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</si>
  <si>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</si>
  <si>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</si>
  <si>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</si>
  <si>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</si>
  <si>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</si>
  <si>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</si>
  <si>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</si>
  <si>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</si>
  <si>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</si>
  <si>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</si>
  <si>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</si>
  <si>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</si>
  <si>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</si>
  <si>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</si>
  <si>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</si>
  <si>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</si>
  <si>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</si>
  <si>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</si>
  <si>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</si>
  <si>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</si>
  <si>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</si>
  <si>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</si>
  <si>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</si>
  <si>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</si>
  <si>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</si>
  <si>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</si>
  <si>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</si>
  <si>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</si>
  <si>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</si>
  <si>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</si>
  <si>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</si>
  <si>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</si>
  <si>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</si>
  <si>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</si>
  <si>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</si>
  <si>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</si>
  <si>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</si>
  <si>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</si>
  <si>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</si>
  <si>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</si>
  <si>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</si>
  <si>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</si>
  <si>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</si>
  <si>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</si>
  <si>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</si>
  <si>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</si>
  <si>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</si>
  <si>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</si>
  <si>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</si>
  <si>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</si>
  <si>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</si>
  <si>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</si>
  <si>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</si>
  <si>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</si>
  <si>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</si>
  <si>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</si>
  <si>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</si>
  <si>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</si>
  <si>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</si>
  <si>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</si>
  <si>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</si>
  <si>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</si>
  <si>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</si>
  <si>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</si>
  <si>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</si>
  <si>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</si>
  <si>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</si>
  <si>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</si>
  <si>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</si>
  <si>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</si>
  <si>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</si>
  <si>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</si>
  <si>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</si>
  <si>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</si>
  <si>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</si>
  <si>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</si>
  <si>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</si>
  <si>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</si>
  <si>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</si>
  <si>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</si>
  <si>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</si>
  <si>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</si>
  <si>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</si>
  <si>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</si>
  <si>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</si>
  <si>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</si>
  <si>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</si>
  <si>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</si>
  <si>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</si>
  <si>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</si>
  <si>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</si>
  <si>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</si>
  <si>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</si>
  <si>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</si>
  <si>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</si>
  <si>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</si>
  <si>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</si>
  <si>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</si>
  <si>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</si>
  <si>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</si>
  <si>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</si>
  <si>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</si>
  <si>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</si>
  <si>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</si>
  <si>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</si>
  <si>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</si>
  <si>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</si>
  <si>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</si>
  <si>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</si>
  <si>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</si>
  <si>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</si>
  <si>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</si>
  <si>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</si>
  <si>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</si>
  <si>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</si>
  <si>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</si>
  <si>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</si>
  <si>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</si>
  <si>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</si>
  <si>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</si>
  <si>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</si>
  <si>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</si>
  <si>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</si>
  <si>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</si>
  <si>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</si>
  <si>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</si>
  <si>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</si>
  <si>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</si>
  <si>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</si>
  <si>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</si>
  <si>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</si>
  <si>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</si>
  <si>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</si>
  <si>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</si>
  <si>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</si>
  <si>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</si>
  <si>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</si>
  <si>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</si>
  <si>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</si>
  <si>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</si>
  <si>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</si>
  <si>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</si>
  <si>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</si>
  <si>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</si>
  <si>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</si>
  <si>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</si>
  <si>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</si>
  <si>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</si>
  <si>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</si>
  <si>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</si>
  <si>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</si>
  <si>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</si>
  <si>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</si>
  <si>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</si>
  <si>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</si>
  <si>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</si>
  <si>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</si>
  <si>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</si>
  <si>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</si>
  <si>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</si>
  <si>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</si>
  <si>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</si>
  <si>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</si>
  <si>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</si>
  <si>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</si>
  <si>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</si>
  <si>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</si>
  <si>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</si>
  <si>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</si>
  <si>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</si>
  <si>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</si>
  <si>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</si>
  <si>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</si>
  <si>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</si>
  <si>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</si>
  <si>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</si>
  <si>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</si>
  <si>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</si>
  <si>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</si>
  <si>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</si>
  <si>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</si>
  <si>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</si>
  <si>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</si>
  <si>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</si>
  <si>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</si>
  <si>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</si>
  <si>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</si>
  <si>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</si>
  <si>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</si>
  <si>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</si>
  <si>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</si>
  <si>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</si>
  <si>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</si>
  <si>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</si>
  <si>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</si>
  <si>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</si>
  <si>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</si>
  <si>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</si>
  <si>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</si>
  <si>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</si>
  <si>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</si>
  <si>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</si>
  <si>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</si>
  <si>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</si>
  <si>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</si>
  <si>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</si>
  <si>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</si>
  <si>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</si>
  <si>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</si>
  <si>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</si>
  <si>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</si>
  <si>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</si>
  <si>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</si>
  <si>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</si>
  <si>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</si>
  <si>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</si>
  <si>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</si>
  <si>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</si>
  <si>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</si>
  <si>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</si>
  <si>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</si>
  <si>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</si>
  <si>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</si>
  <si>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</si>
  <si>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</si>
  <si>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</si>
  <si>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</si>
  <si>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</si>
  <si>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</si>
  <si>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</si>
  <si>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</si>
  <si>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</si>
  <si>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</si>
  <si>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</si>
  <si>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</si>
  <si>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</si>
  <si>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</si>
  <si>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</si>
  <si>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</si>
  <si>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</si>
  <si>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</si>
  <si>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</si>
  <si>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</si>
  <si>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</si>
  <si>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</si>
  <si>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</si>
  <si>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</si>
  <si>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</si>
  <si>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</si>
  <si>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</si>
  <si>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</si>
  <si>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</si>
  <si>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</si>
  <si>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</si>
  <si>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</si>
  <si>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</si>
  <si>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</si>
  <si>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</si>
  <si>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</si>
  <si>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</si>
  <si>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</si>
  <si>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</si>
  <si>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</si>
  <si>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</si>
  <si>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</si>
  <si>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</si>
  <si>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</si>
  <si>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</si>
  <si>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</si>
  <si>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</si>
  <si>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</si>
  <si>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</si>
  <si>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</si>
  <si>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</si>
  <si>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</si>
  <si>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</si>
  <si>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</si>
  <si>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</si>
  <si>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</si>
  <si>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</si>
  <si>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</si>
  <si>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</si>
  <si>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</si>
  <si>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</si>
  <si>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</si>
  <si>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</si>
  <si>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</si>
  <si>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</si>
  <si>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</si>
  <si>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</si>
  <si>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</si>
  <si>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</si>
  <si>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</si>
  <si>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</si>
  <si>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</si>
  <si>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</si>
  <si>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</si>
  <si>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</si>
  <si>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</si>
  <si>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</si>
  <si>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</si>
  <si>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</si>
  <si>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</si>
  <si>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</si>
  <si>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</si>
  <si>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</si>
  <si>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</si>
  <si>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</si>
  <si>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</si>
  <si>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</si>
  <si>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</si>
  <si>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</si>
  <si>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</si>
  <si>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</si>
  <si>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</si>
  <si>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</si>
  <si>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</si>
  <si>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</si>
  <si>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</si>
  <si>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</si>
  <si>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</si>
  <si>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</si>
  <si>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</si>
  <si>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</si>
  <si>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</si>
  <si>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</si>
  <si>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</si>
  <si>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</si>
  <si>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</si>
  <si>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</si>
  <si>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</si>
  <si>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</si>
  <si>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</si>
  <si>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</si>
  <si>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</si>
  <si>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</si>
  <si>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</si>
  <si>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</si>
  <si>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</si>
  <si>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</si>
  <si>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</si>
  <si>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</si>
  <si>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</si>
  <si>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</si>
  <si>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</si>
  <si>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</si>
  <si>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</si>
  <si>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</si>
  <si>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</si>
  <si>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</si>
  <si>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</si>
  <si>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</si>
  <si>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</si>
  <si>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</si>
  <si>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</si>
  <si>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</si>
  <si>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</si>
  <si>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</si>
  <si>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</si>
  <si>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</si>
  <si>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</si>
  <si>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</si>
  <si>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</si>
  <si>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</si>
  <si>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</si>
  <si>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</si>
  <si>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</si>
  <si>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</si>
  <si>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</si>
  <si>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</si>
  <si>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</si>
  <si>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</si>
  <si>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</si>
  <si>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</si>
  <si>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</si>
  <si>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</si>
  <si>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</si>
  <si>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</si>
  <si>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</si>
  <si>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</si>
  <si>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</si>
  <si>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</si>
  <si>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</si>
  <si>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</si>
  <si>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</si>
  <si>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</si>
  <si>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</si>
  <si>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</si>
  <si>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</si>
  <si>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</si>
  <si>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</si>
  <si>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</si>
  <si>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</si>
  <si>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</si>
  <si>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</si>
  <si>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</si>
  <si>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</si>
  <si>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</si>
  <si>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</si>
  <si>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</si>
  <si>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</si>
  <si>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</si>
  <si>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</si>
  <si>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</si>
  <si>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</si>
  <si>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</si>
  <si>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</si>
  <si>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</si>
  <si>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</si>
  <si>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</si>
  <si>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</si>
  <si>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</si>
  <si>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</si>
  <si>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</si>
  <si>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</si>
  <si>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</si>
  <si>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</si>
  <si>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</si>
  <si>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</si>
  <si>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</si>
  <si>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</si>
  <si>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</si>
  <si>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</si>
  <si>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</si>
  <si>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</si>
  <si>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</si>
  <si>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</si>
  <si>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</si>
  <si>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</si>
  <si>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</si>
  <si>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</si>
  <si>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</si>
  <si>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</si>
  <si>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</si>
  <si>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</si>
  <si>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</si>
  <si>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</si>
  <si>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</si>
  <si>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</si>
  <si>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</si>
  <si>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</si>
  <si>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</si>
  <si>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</si>
  <si>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</si>
  <si>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</si>
  <si>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</si>
  <si>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</si>
  <si>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</si>
  <si>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</si>
  <si>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</si>
  <si>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</si>
  <si>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</si>
  <si>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</si>
  <si>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</si>
  <si>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</si>
  <si>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</si>
  <si>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</si>
  <si>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</si>
  <si>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</si>
  <si>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</si>
  <si>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</si>
  <si>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</si>
  <si>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</si>
  <si>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</si>
  <si>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</si>
  <si>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</si>
  <si>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</si>
  <si>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</si>
  <si>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</si>
  <si>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</si>
  <si>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</si>
  <si>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</si>
  <si>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</si>
  <si>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</si>
  <si>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</si>
  <si>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</si>
  <si>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</si>
  <si>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</si>
  <si>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</si>
  <si>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</si>
  <si>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</si>
  <si>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</si>
  <si>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</si>
  <si>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</si>
  <si>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</si>
  <si>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</si>
  <si>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</si>
  <si>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</si>
  <si>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</si>
  <si>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</si>
  <si>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</si>
  <si>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</si>
  <si>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</si>
  <si>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</si>
  <si>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</si>
  <si>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</si>
  <si>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</si>
  <si>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</si>
  <si>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</si>
  <si>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</si>
  <si>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</si>
  <si>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</si>
  <si>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</si>
  <si>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</si>
  <si>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</si>
  <si>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</si>
  <si>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</si>
  <si>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</si>
  <si>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</si>
  <si>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</si>
  <si>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</si>
  <si>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</si>
  <si>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</si>
  <si>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</si>
  <si>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</si>
  <si>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</si>
  <si>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</si>
  <si>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</si>
  <si>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</si>
  <si>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</si>
  <si>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</si>
  <si>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</si>
  <si>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</si>
  <si>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</si>
  <si>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</si>
  <si>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</si>
  <si>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</si>
  <si>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</si>
  <si>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</si>
  <si>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</si>
  <si>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</si>
  <si>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</si>
  <si>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</si>
  <si>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</si>
  <si>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</si>
  <si>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</si>
  <si>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</si>
  <si>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</si>
  <si>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</si>
  <si>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</si>
  <si>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</si>
  <si>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</si>
  <si>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</si>
  <si>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</si>
  <si>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</si>
  <si>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</si>
  <si>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</si>
  <si>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</si>
  <si>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</si>
  <si>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</si>
  <si>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</si>
  <si>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</si>
  <si>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</si>
  <si>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</si>
  <si>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</si>
  <si>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</si>
  <si>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</si>
  <si>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</si>
  <si>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</si>
  <si>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</si>
  <si>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</si>
  <si>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</si>
  <si>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</si>
  <si>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</si>
  <si>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</si>
  <si>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</si>
  <si>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</si>
  <si>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</si>
  <si>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</si>
  <si>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</si>
  <si>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</si>
  <si>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</si>
  <si>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</si>
  <si>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</si>
  <si>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</si>
  <si>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</si>
  <si>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</si>
  <si>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</si>
  <si>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</si>
  <si>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</si>
  <si>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</si>
  <si>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</si>
  <si>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</si>
  <si>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</si>
  <si>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</si>
  <si>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</si>
  <si>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</si>
  <si>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</si>
  <si>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</si>
  <si>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</si>
  <si>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</si>
  <si>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</si>
  <si>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</si>
  <si>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</si>
  <si>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</si>
  <si>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</si>
  <si>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</si>
  <si>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</si>
  <si>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</si>
  <si>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</si>
  <si>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</si>
  <si>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</si>
  <si>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</si>
  <si>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</si>
  <si>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</si>
  <si>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</si>
  <si>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</si>
  <si>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</si>
  <si>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</si>
  <si>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</si>
  <si>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</si>
  <si>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</si>
  <si>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</si>
  <si>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</si>
  <si>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</si>
  <si>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</si>
  <si>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</si>
  <si>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</si>
  <si>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</si>
  <si>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</si>
  <si>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</si>
  <si>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</si>
  <si>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</si>
  <si>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</si>
  <si>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</si>
  <si>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</si>
  <si>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</si>
  <si>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</si>
  <si>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</si>
  <si>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</si>
  <si>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</si>
  <si>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</si>
  <si>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</si>
  <si>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</si>
  <si>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</si>
  <si>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</si>
  <si>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</si>
  <si>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</si>
  <si>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</si>
  <si>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</si>
  <si>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</si>
  <si>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</si>
  <si>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</si>
  <si>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</si>
  <si>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</si>
  <si>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</si>
  <si>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</si>
  <si>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</si>
  <si>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</si>
  <si>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</si>
  <si>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</si>
  <si>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</si>
  <si>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</si>
  <si>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</si>
  <si>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</si>
  <si>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</si>
  <si>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</si>
  <si>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</si>
  <si>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</si>
  <si>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</si>
  <si>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</si>
  <si>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</si>
  <si>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</si>
  <si>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</si>
  <si>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</si>
  <si>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</si>
  <si>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</si>
  <si>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</si>
  <si>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</si>
  <si>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</si>
  <si>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</si>
  <si>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</si>
  <si>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</si>
  <si>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</si>
  <si>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</si>
  <si>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</si>
  <si>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</si>
  <si>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</si>
  <si>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</si>
  <si>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</si>
  <si>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</si>
  <si>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</si>
  <si>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</si>
  <si>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</si>
  <si>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</si>
  <si>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</si>
  <si>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</si>
  <si>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</si>
  <si>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</si>
  <si>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</si>
  <si>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</si>
  <si>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</si>
  <si>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</si>
  <si>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</si>
  <si>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</si>
  <si>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</si>
  <si>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</si>
  <si>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</si>
  <si>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</si>
  <si>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</si>
  <si>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</si>
  <si>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</si>
  <si>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</si>
  <si>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</si>
  <si>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</si>
  <si>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</si>
  <si>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</si>
  <si>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</si>
  <si>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</si>
  <si>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</si>
  <si>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</si>
  <si>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</si>
  <si>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</si>
  <si>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</si>
  <si>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</si>
  <si>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</si>
  <si>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</si>
  <si>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</si>
  <si>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</si>
  <si>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</si>
  <si>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</si>
  <si>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</si>
  <si>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</si>
  <si>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</si>
  <si>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</si>
  <si>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</si>
  <si>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</si>
  <si>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</si>
  <si>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</si>
  <si>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</si>
  <si>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</si>
  <si>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</si>
  <si>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</si>
  <si>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</si>
  <si>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</si>
  <si>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</si>
  <si>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</si>
  <si>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</si>
  <si>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</si>
  <si>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</si>
  <si>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</si>
  <si>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</si>
  <si>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</si>
  <si>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</si>
  <si>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</si>
  <si>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</si>
  <si>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</si>
  <si>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</si>
  <si>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</si>
  <si>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</si>
  <si>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</si>
  <si>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</si>
  <si>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</si>
  <si>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</si>
  <si>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</si>
  <si>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</si>
  <si>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</si>
  <si>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</si>
  <si>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</si>
  <si>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</si>
  <si>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</si>
  <si>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</si>
  <si>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</si>
  <si>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</si>
  <si>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</si>
  <si>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</si>
  <si>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</si>
  <si>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</si>
  <si>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</si>
  <si>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</si>
  <si>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</si>
  <si>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</si>
  <si>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</si>
  <si>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</si>
  <si>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</si>
  <si>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</si>
  <si>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</si>
  <si>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</si>
  <si>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</si>
  <si>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</si>
  <si>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</si>
  <si>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</si>
  <si>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</si>
  <si>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</si>
  <si>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</si>
  <si>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</si>
  <si>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</si>
  <si>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</si>
  <si>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</si>
  <si>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</si>
  <si>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</si>
  <si>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</si>
  <si>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</si>
  <si>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</si>
  <si>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</si>
  <si>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</si>
  <si>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</si>
  <si>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</si>
  <si>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</si>
  <si>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</si>
  <si>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</si>
  <si>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</si>
  <si>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</si>
  <si>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</si>
  <si>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</si>
  <si>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</si>
  <si>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</si>
  <si>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</si>
  <si>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</si>
  <si>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</si>
  <si>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</si>
  <si>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</si>
  <si>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</si>
  <si>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</si>
  <si>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</si>
  <si>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</si>
  <si>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</si>
  <si>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</si>
  <si>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</si>
  <si>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</si>
  <si>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</si>
  <si>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</si>
  <si>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</si>
  <si>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</si>
  <si>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</si>
  <si>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</si>
  <si>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</si>
  <si>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</si>
  <si>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</si>
  <si>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</si>
  <si>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</si>
  <si>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</si>
  <si>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</si>
  <si>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</si>
  <si>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</si>
  <si>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</si>
  <si>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</si>
  <si>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</si>
  <si>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</si>
  <si>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</si>
  <si>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</si>
  <si>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</si>
  <si>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</si>
  <si>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</si>
  <si>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</si>
  <si>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</si>
  <si>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</si>
  <si>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</si>
  <si>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</si>
  <si>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</si>
  <si>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</si>
  <si>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</si>
  <si>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</si>
  <si>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</si>
  <si>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</si>
  <si>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</si>
  <si>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</si>
  <si>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</si>
  <si>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</si>
  <si>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</si>
  <si>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</si>
  <si>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</si>
  <si>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</si>
  <si>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</si>
  <si>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</si>
  <si>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</si>
  <si>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</si>
  <si>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</si>
  <si>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</si>
  <si>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</si>
  <si>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</si>
  <si>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</si>
  <si>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</si>
  <si>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</si>
  <si>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</si>
  <si>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</si>
  <si>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</si>
  <si>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</si>
  <si>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</si>
  <si>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</si>
  <si>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</si>
  <si>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</si>
  <si>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</si>
  <si>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</si>
  <si>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</si>
  <si>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</si>
  <si>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</si>
  <si>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</si>
  <si>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</si>
  <si>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</si>
  <si>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</si>
  <si>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</si>
  <si>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</si>
  <si>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</si>
  <si>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</si>
  <si>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</si>
  <si>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</si>
  <si>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</si>
  <si>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</si>
  <si>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</si>
  <si>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</si>
  <si>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</si>
  <si>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</si>
  <si>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</si>
  <si>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</si>
  <si>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</si>
  <si>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</si>
  <si>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</si>
  <si>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</si>
  <si>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</si>
  <si>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</si>
  <si>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</si>
  <si>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</si>
  <si>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</si>
  <si>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</si>
  <si>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</si>
  <si>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</si>
  <si>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</si>
  <si>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</si>
  <si>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</si>
  <si>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</si>
  <si>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</si>
  <si>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</si>
  <si>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</si>
  <si>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</si>
  <si>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</si>
  <si>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</si>
  <si>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</si>
  <si>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</si>
  <si>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</si>
  <si>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</si>
  <si>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</si>
  <si>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</si>
  <si>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</si>
  <si>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</si>
  <si>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</si>
  <si>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</si>
  <si>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</si>
  <si>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</si>
  <si>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</si>
  <si>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</si>
  <si>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</si>
  <si>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</si>
  <si>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</si>
  <si>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</si>
  <si>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</si>
  <si>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</si>
  <si>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</si>
  <si>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</si>
  <si>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</si>
  <si>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</si>
  <si>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</si>
  <si>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</si>
  <si>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</si>
  <si>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</si>
  <si>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</si>
  <si>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</si>
  <si>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</si>
  <si>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</si>
  <si>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</si>
  <si>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</si>
  <si>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</si>
  <si>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</si>
  <si>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</si>
  <si>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</si>
  <si>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</si>
  <si>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</si>
  <si>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</si>
  <si>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</si>
  <si>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</si>
  <si>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</si>
  <si>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</si>
  <si>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</si>
  <si>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</si>
  <si>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</si>
  <si>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</si>
  <si>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</si>
  <si>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</si>
  <si>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</si>
  <si>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</si>
  <si>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</si>
  <si>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</si>
  <si>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</si>
  <si>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</si>
  <si>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</si>
  <si>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</si>
  <si>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</si>
  <si>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</si>
  <si>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</si>
  <si>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</si>
  <si>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</si>
  <si>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</si>
  <si>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</si>
  <si>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</si>
  <si>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</si>
  <si>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</si>
  <si>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</si>
  <si>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</si>
  <si>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</si>
  <si>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</si>
  <si>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</si>
  <si>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</si>
  <si>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</si>
  <si>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</si>
  <si>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</si>
  <si>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</si>
  <si>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</si>
  <si>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</si>
  <si>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</si>
  <si>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</si>
  <si>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</si>
  <si>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</si>
  <si>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</si>
  <si>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</si>
  <si>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</si>
  <si>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</si>
  <si>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</si>
  <si>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</si>
  <si>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</si>
  <si>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</si>
  <si>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</si>
  <si>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</si>
  <si>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</si>
  <si>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</si>
  <si>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</si>
  <si>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</si>
  <si>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</si>
  <si>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</si>
  <si>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</si>
  <si>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</si>
  <si>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</si>
  <si>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</si>
  <si>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</si>
  <si>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</si>
  <si>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</si>
  <si>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</si>
  <si>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</si>
  <si>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</si>
  <si>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</si>
  <si>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</si>
  <si>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</si>
  <si>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</si>
  <si>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</si>
  <si>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</si>
  <si>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</si>
  <si>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</si>
  <si>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</si>
  <si>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</si>
  <si>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</si>
  <si>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</si>
  <si>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</si>
  <si>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</si>
  <si>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</si>
  <si>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</si>
  <si>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</si>
  <si>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</si>
  <si>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</si>
  <si>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</si>
  <si>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</si>
  <si>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</si>
  <si>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</si>
  <si>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</si>
  <si>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</si>
  <si>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</si>
  <si>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</si>
  <si>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</si>
  <si>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</si>
  <si>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</si>
  <si>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</si>
  <si>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</si>
  <si>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</si>
  <si>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</si>
  <si>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</si>
  <si>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</si>
  <si>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</si>
  <si>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</si>
  <si>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</si>
  <si>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</si>
  <si>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</si>
  <si>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</si>
  <si>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</si>
  <si>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</si>
  <si>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</si>
  <si>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</si>
  <si>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</si>
  <si>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</si>
  <si>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</si>
  <si>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</si>
  <si>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</si>
  <si>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</si>
  <si>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</si>
  <si>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</si>
  <si>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</si>
  <si>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</si>
  <si>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</si>
  <si>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</si>
  <si>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</si>
  <si>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</si>
  <si>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</si>
  <si>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</si>
  <si>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</si>
  <si>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</si>
  <si>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</si>
  <si>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</si>
  <si>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</si>
  <si>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</si>
  <si>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</si>
  <si>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</si>
  <si>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</si>
  <si>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</si>
  <si>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</si>
  <si>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</si>
  <si>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</si>
  <si>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</si>
  <si>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</si>
  <si>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</si>
  <si>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</si>
  <si>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</si>
  <si>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</si>
  <si>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</si>
  <si>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</si>
  <si>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</si>
  <si>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</si>
  <si>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</si>
  <si>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</si>
  <si>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</si>
  <si>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</si>
  <si>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</si>
  <si>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</si>
  <si>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</si>
  <si>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</si>
  <si>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</si>
  <si>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</si>
  <si>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</si>
  <si>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</si>
  <si>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</si>
  <si>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</si>
  <si>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</si>
  <si>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</si>
  <si>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</si>
  <si>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</si>
  <si>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</si>
  <si>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</si>
  <si>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</si>
  <si>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</si>
  <si>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</si>
  <si>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</si>
  <si>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</si>
  <si>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</si>
  <si>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</si>
  <si>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</si>
  <si>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</si>
  <si>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</si>
  <si>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</si>
  <si>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</si>
  <si>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</si>
  <si>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</si>
  <si>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</si>
  <si>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</si>
  <si>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</si>
  <si>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</si>
  <si>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</si>
  <si>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</si>
  <si>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</si>
  <si>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</si>
  <si>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</si>
  <si>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</si>
  <si>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</si>
  <si>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</si>
  <si>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</si>
  <si>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</si>
  <si>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</si>
  <si>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</si>
  <si>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</si>
  <si>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</si>
  <si>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</si>
  <si>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</si>
  <si>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</si>
  <si>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</si>
  <si>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</si>
  <si>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</si>
  <si>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</si>
  <si>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</si>
  <si>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</si>
  <si>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</si>
  <si>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</si>
  <si>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</si>
  <si>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</si>
  <si>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</si>
  <si>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</si>
  <si>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</si>
  <si>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</si>
  <si>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</si>
  <si>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</si>
  <si>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</si>
  <si>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</si>
  <si>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</si>
  <si>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</si>
  <si>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</si>
  <si>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</si>
  <si>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</si>
  <si>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</si>
  <si>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</si>
  <si>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</si>
  <si>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</si>
  <si>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</si>
  <si>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</si>
  <si>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</si>
  <si>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</si>
  <si>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</si>
  <si>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</si>
  <si>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</si>
  <si>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</si>
  <si>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</si>
  <si>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</si>
  <si>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</si>
  <si>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</si>
  <si>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</si>
  <si>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</si>
  <si>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</si>
  <si>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</si>
  <si>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</si>
  <si>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</si>
  <si>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</si>
  <si>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</si>
  <si>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</si>
  <si>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</si>
  <si>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</si>
  <si>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</si>
  <si>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</si>
  <si>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</si>
  <si>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</si>
  <si>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</si>
  <si>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</si>
  <si>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</si>
  <si>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</si>
  <si>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</si>
  <si>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</si>
  <si>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</si>
  <si>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</si>
  <si>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</si>
  <si>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</si>
  <si>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</si>
  <si>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</si>
  <si>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</si>
  <si>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</si>
  <si>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</si>
  <si>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</si>
  <si>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</si>
  <si>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</si>
  <si>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</si>
  <si>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</si>
  <si>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</si>
  <si>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</si>
  <si>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</si>
  <si>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</si>
  <si>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</si>
  <si>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</si>
  <si>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</si>
  <si>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</si>
  <si>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</si>
  <si>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</si>
  <si>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</si>
  <si>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</si>
  <si>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</si>
  <si>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</si>
  <si>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</si>
  <si>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</si>
  <si>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</si>
  <si>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</si>
  <si>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</si>
  <si>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</si>
  <si>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</si>
  <si>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</si>
  <si>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</si>
  <si>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</si>
  <si>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</si>
  <si>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</si>
  <si>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</si>
  <si>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</si>
  <si>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</si>
  <si>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</si>
  <si>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</si>
  <si>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</si>
  <si>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</si>
  <si>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</si>
  <si>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</si>
  <si>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</si>
  <si>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</si>
  <si>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</si>
  <si>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</si>
  <si>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</si>
  <si>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</si>
  <si>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</si>
  <si>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</si>
  <si>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</si>
  <si>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</si>
  <si>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</si>
  <si>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</si>
  <si>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</si>
  <si>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</si>
  <si>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</si>
  <si>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</si>
  <si>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</si>
  <si>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</si>
  <si>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</si>
  <si>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</si>
  <si>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</si>
  <si>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</si>
  <si>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</si>
  <si>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</si>
  <si>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</si>
  <si>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</si>
  <si>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</si>
  <si>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</si>
  <si>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</si>
  <si>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</si>
  <si>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</si>
  <si>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</si>
  <si>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</si>
  <si>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</si>
  <si>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</si>
  <si>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</si>
  <si>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</si>
  <si>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</si>
  <si>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</si>
  <si>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</si>
  <si>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</si>
  <si>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</si>
  <si>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</si>
  <si>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</si>
  <si>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</si>
  <si>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</si>
  <si>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</si>
  <si>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</si>
  <si>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</si>
  <si>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</si>
  <si>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</si>
  <si>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</si>
  <si>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</si>
  <si>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</si>
  <si>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</si>
  <si>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</si>
  <si>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</si>
  <si>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</si>
  <si>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</si>
  <si>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</si>
  <si>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</si>
  <si>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</si>
  <si>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</si>
  <si>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</si>
  <si>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</si>
  <si>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</si>
  <si>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</si>
  <si>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</si>
  <si>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</si>
  <si>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</si>
  <si>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</si>
  <si>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</si>
  <si>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</si>
  <si>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</si>
  <si>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</si>
  <si>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</si>
  <si>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</si>
  <si>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</si>
  <si>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</si>
  <si>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</si>
  <si>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</si>
  <si>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</si>
  <si>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</si>
  <si>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</si>
  <si>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</si>
  <si>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</si>
  <si>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</si>
  <si>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</si>
  <si>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</si>
  <si>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</si>
  <si>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</si>
  <si>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</si>
  <si>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</si>
  <si>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</si>
  <si>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</si>
  <si>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</si>
  <si>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</si>
  <si>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</si>
  <si>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</si>
  <si>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</si>
  <si>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</si>
  <si>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</si>
  <si>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</si>
  <si>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</si>
  <si>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</si>
  <si>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</si>
  <si>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</si>
  <si>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</si>
  <si>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</si>
  <si>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</si>
  <si>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</si>
  <si>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</si>
  <si>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</si>
  <si>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</si>
  <si>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</si>
  <si>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</si>
  <si>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</si>
  <si>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</si>
  <si>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</si>
  <si>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</si>
  <si>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</si>
  <si>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</si>
  <si>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</si>
  <si>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</si>
  <si>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</si>
  <si>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</si>
  <si>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</si>
  <si>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</si>
  <si>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</si>
  <si>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</si>
  <si>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</si>
  <si>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</si>
  <si>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</si>
  <si>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</si>
  <si>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</si>
  <si>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</si>
  <si>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</si>
  <si>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</si>
  <si>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</si>
  <si>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</si>
  <si>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</si>
  <si>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</si>
  <si>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</si>
  <si>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</si>
  <si>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</si>
  <si>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</si>
  <si>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</si>
  <si>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</si>
  <si>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</si>
  <si>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</si>
  <si>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</si>
  <si>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</si>
  <si>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</si>
  <si>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</si>
  <si>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</si>
  <si>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</si>
  <si>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</si>
  <si>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</si>
  <si>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</si>
  <si>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</si>
  <si>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</si>
  <si>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</si>
  <si>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</si>
  <si>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</si>
  <si>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</si>
  <si>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</si>
  <si>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</si>
  <si>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</si>
  <si>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</si>
  <si>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</si>
  <si>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</si>
  <si>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</si>
  <si>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</si>
  <si>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</si>
  <si>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</si>
  <si>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</si>
  <si>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</si>
  <si>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</si>
  <si>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</si>
  <si>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</si>
  <si>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</si>
  <si>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</si>
  <si>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</si>
  <si>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</si>
  <si>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</si>
  <si>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</si>
  <si>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</si>
  <si>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</si>
  <si>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</si>
  <si>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</si>
  <si>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</si>
  <si>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</si>
  <si>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</si>
  <si>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</si>
  <si>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</si>
  <si>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</si>
  <si>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</si>
  <si>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</si>
  <si>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</si>
  <si>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</si>
  <si>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</si>
  <si>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</si>
  <si>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</si>
  <si>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</si>
  <si>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</si>
  <si>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</si>
  <si>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</si>
  <si>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</si>
  <si>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</si>
  <si>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</si>
  <si>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</si>
  <si>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</si>
  <si>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</si>
  <si>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</si>
  <si>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</si>
  <si>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</si>
  <si>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</si>
  <si>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</si>
  <si>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</si>
  <si>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</si>
  <si>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</si>
  <si>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</si>
  <si>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</si>
  <si>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</si>
  <si>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</si>
  <si>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</si>
  <si>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</si>
  <si>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</si>
  <si>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</si>
  <si>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</si>
  <si>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</si>
  <si>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</si>
  <si>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</si>
  <si>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</si>
  <si>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</si>
  <si>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</si>
  <si>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</si>
  <si>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</si>
  <si>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</si>
  <si>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</si>
  <si>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</si>
  <si>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</si>
  <si>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</si>
  <si>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</si>
  <si>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</si>
  <si>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</si>
  <si>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</si>
  <si>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</si>
  <si>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</si>
  <si>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</si>
  <si>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</si>
  <si>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</si>
  <si>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</si>
  <si>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</si>
  <si>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</si>
  <si>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</si>
  <si>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</si>
  <si>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</si>
  <si>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</si>
  <si>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</si>
  <si>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</si>
  <si>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</si>
  <si>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</si>
  <si>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</si>
  <si>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</si>
  <si>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</si>
  <si>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</si>
  <si>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</si>
  <si>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</si>
  <si>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</si>
  <si>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</si>
  <si>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</si>
  <si>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</si>
  <si>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</si>
  <si>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</si>
  <si>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</si>
  <si>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</si>
  <si>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</si>
  <si>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</si>
  <si>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</si>
  <si>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</si>
  <si>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</si>
  <si>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</si>
  <si>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</si>
  <si>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</si>
  <si>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</si>
  <si>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</si>
  <si>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</si>
  <si>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</si>
  <si>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</si>
  <si>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</si>
  <si>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</si>
  <si>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</si>
  <si>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</si>
  <si>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</si>
  <si>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</si>
  <si>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</si>
  <si>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</si>
  <si>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</si>
  <si>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</si>
  <si>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</si>
  <si>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</si>
  <si>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</si>
  <si>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</si>
  <si>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</si>
  <si>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</si>
  <si>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</si>
  <si>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</si>
  <si>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</si>
  <si>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</si>
  <si>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</si>
  <si>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</si>
  <si>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</si>
  <si>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</si>
  <si>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</si>
  <si>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</si>
  <si>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</si>
  <si>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</si>
  <si>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</si>
  <si>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</si>
  <si>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</si>
  <si>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</si>
  <si>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</si>
  <si>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</si>
  <si>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</si>
  <si>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</si>
  <si>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</si>
  <si>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</si>
  <si>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</si>
  <si>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</si>
  <si>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</si>
  <si>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</si>
  <si>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</si>
  <si>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</si>
  <si>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</si>
  <si>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</si>
  <si>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</si>
  <si>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</si>
  <si>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</si>
  <si>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</si>
  <si>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</si>
  <si>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</si>
  <si>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</si>
  <si>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</si>
  <si>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</si>
  <si>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</si>
  <si>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</si>
  <si>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</si>
  <si>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</si>
  <si>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</si>
  <si>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</si>
  <si>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</si>
  <si>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</si>
  <si>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</si>
  <si>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</si>
  <si>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</si>
  <si>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</si>
  <si>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</si>
  <si>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</si>
  <si>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</si>
  <si>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</si>
  <si>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</si>
  <si>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</si>
  <si>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</si>
  <si>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</si>
  <si>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</si>
  <si>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</si>
  <si>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</si>
  <si>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</si>
  <si>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</si>
  <si>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</si>
  <si>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</si>
  <si>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</si>
  <si>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</si>
  <si>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</si>
  <si>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</si>
  <si>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</si>
  <si>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</si>
  <si>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</si>
  <si>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</si>
  <si>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</si>
  <si>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</si>
  <si>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</si>
  <si>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</si>
  <si>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</si>
  <si>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</si>
  <si>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</si>
  <si>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</si>
  <si>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</si>
  <si>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</si>
  <si>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</si>
  <si>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</si>
  <si>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</si>
  <si>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</si>
  <si>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</si>
  <si>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</si>
  <si>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</si>
  <si>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</si>
  <si>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</si>
  <si>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</si>
  <si>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</si>
  <si>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</si>
  <si>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</si>
  <si>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</si>
  <si>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</si>
  <si>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</si>
  <si>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</si>
  <si>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</si>
  <si>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</si>
  <si>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</si>
  <si>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</si>
  <si>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</si>
  <si>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</si>
  <si>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</si>
  <si>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</si>
  <si>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</si>
  <si>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</si>
  <si>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</si>
  <si>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</si>
  <si>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</si>
  <si>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</si>
  <si>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</si>
  <si>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</si>
  <si>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</si>
  <si>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</si>
  <si>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</si>
  <si>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</si>
  <si>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</si>
  <si>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</si>
  <si>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</si>
  <si>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</si>
  <si>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</si>
  <si>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</si>
  <si>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</si>
  <si>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</si>
  <si>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</si>
  <si>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</si>
  <si>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</si>
  <si>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</si>
  <si>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</si>
  <si>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</si>
  <si>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</si>
  <si>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</si>
  <si>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</si>
  <si>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</si>
  <si>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</si>
  <si>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</si>
  <si>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</si>
  <si>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</si>
  <si>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</si>
  <si>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</si>
  <si>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</si>
  <si>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</si>
  <si>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</si>
  <si>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</si>
  <si>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</si>
  <si>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</si>
  <si>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</si>
  <si>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</si>
  <si>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</si>
  <si>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</si>
  <si>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</si>
  <si>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</si>
  <si>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</si>
  <si>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</si>
  <si>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</si>
  <si>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</si>
  <si>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</si>
  <si>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</si>
  <si>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</si>
  <si>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</si>
  <si>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</si>
  <si>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</si>
  <si>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</si>
  <si>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</si>
  <si>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</si>
  <si>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</si>
  <si>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</si>
  <si>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</si>
  <si>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</si>
  <si>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</si>
  <si>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</si>
  <si>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</si>
  <si>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</si>
  <si>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</si>
  <si>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</si>
  <si>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</si>
  <si>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</si>
  <si>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</si>
  <si>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</si>
  <si>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</si>
  <si>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</si>
  <si>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</si>
  <si>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</si>
  <si>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</si>
  <si>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</si>
  <si>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</si>
  <si>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</si>
  <si>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</si>
  <si>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</si>
  <si>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</si>
  <si>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</si>
  <si>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</si>
  <si>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</si>
  <si>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</si>
  <si>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</si>
  <si>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</si>
  <si>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</si>
  <si>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</si>
  <si>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</si>
  <si>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</si>
  <si>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</si>
  <si>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</si>
  <si>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</si>
  <si>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</si>
  <si>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</si>
  <si>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</si>
  <si>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</si>
  <si>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</si>
  <si>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</si>
  <si>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</si>
  <si>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</si>
  <si>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</si>
  <si>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</si>
  <si>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</si>
  <si>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</si>
  <si>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</si>
  <si>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</si>
  <si>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</si>
  <si>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</si>
  <si>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</si>
  <si>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</si>
  <si>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</si>
  <si>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</si>
  <si>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</si>
  <si>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</si>
  <si>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</si>
  <si>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</si>
  <si>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</si>
  <si>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</si>
  <si>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</si>
  <si>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</si>
  <si>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</si>
  <si>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</si>
  <si>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</si>
  <si>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</si>
  <si>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</si>
  <si>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</si>
  <si>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</si>
  <si>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</si>
  <si>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</si>
  <si>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</si>
  <si>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</si>
  <si>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</si>
  <si>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</si>
  <si>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</si>
  <si>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</si>
  <si>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</si>
  <si>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</si>
  <si>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</si>
  <si>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</si>
  <si>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</si>
  <si>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</si>
  <si>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</si>
  <si>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</si>
  <si>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</si>
  <si>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</si>
  <si>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</si>
  <si>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</si>
  <si>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</si>
  <si>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</si>
  <si>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</si>
  <si>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</si>
  <si>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</si>
  <si>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</si>
  <si>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</si>
  <si>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</si>
  <si>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</si>
  <si>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</si>
  <si>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</si>
  <si>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</si>
  <si>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</si>
  <si>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</si>
  <si>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</si>
  <si>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</si>
  <si>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</si>
  <si>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</si>
  <si>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</si>
  <si>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</si>
  <si>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</si>
  <si>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</si>
  <si>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</si>
  <si>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</si>
  <si>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</si>
  <si>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</si>
  <si>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</si>
  <si>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</si>
  <si>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</si>
  <si>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</si>
  <si>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</si>
  <si>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</si>
  <si>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</si>
  <si>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</si>
  <si>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</si>
  <si>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</si>
  <si>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</si>
  <si>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</si>
  <si>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</si>
  <si>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</si>
  <si>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</si>
  <si>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</si>
  <si>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</si>
  <si>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</si>
  <si>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</si>
  <si>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</si>
  <si>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</si>
  <si>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</si>
  <si>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</si>
  <si>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</si>
  <si>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</si>
  <si>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</si>
  <si>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</si>
  <si>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</si>
  <si>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</si>
  <si>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</si>
  <si>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</si>
  <si>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</si>
  <si>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</si>
  <si>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</si>
  <si>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</si>
  <si>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</si>
  <si>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</si>
  <si>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</si>
  <si>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</si>
  <si>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</si>
  <si>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</si>
  <si>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</si>
  <si>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</si>
  <si>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</si>
  <si>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</si>
  <si>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</si>
  <si>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</si>
  <si>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</si>
  <si>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</si>
  <si>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</si>
  <si>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</si>
  <si>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</si>
  <si>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</si>
  <si>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</si>
  <si>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</si>
  <si>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</si>
  <si>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</si>
  <si>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</si>
  <si>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</si>
  <si>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</si>
  <si>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</si>
  <si>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</si>
  <si>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</si>
  <si>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</si>
  <si>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</si>
  <si>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</si>
  <si>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</si>
  <si>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</si>
  <si>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</si>
  <si>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</si>
  <si>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</si>
  <si>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</si>
  <si>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</si>
  <si>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</si>
  <si>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</si>
  <si>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</si>
  <si>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</si>
  <si>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</si>
  <si>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</si>
  <si>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</si>
  <si>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</si>
  <si>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</si>
  <si>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</si>
  <si>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</si>
  <si>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</si>
  <si>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</si>
  <si>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</si>
  <si>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</si>
  <si>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</si>
  <si>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</si>
  <si>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</si>
  <si>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</si>
  <si>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</si>
  <si>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</si>
  <si>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</si>
  <si>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</si>
  <si>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</si>
  <si>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</si>
  <si>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</si>
  <si>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</si>
  <si>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</si>
  <si>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</si>
  <si>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</si>
  <si>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</si>
  <si>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</si>
  <si>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</si>
  <si>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</si>
  <si>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</si>
  <si>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</si>
  <si>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</si>
  <si>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</si>
  <si>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</si>
  <si>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</si>
  <si>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</si>
  <si>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</si>
  <si>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</si>
  <si>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</si>
  <si>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</si>
  <si>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</si>
  <si>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</si>
  <si>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</si>
  <si>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</si>
  <si>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</si>
  <si>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</si>
  <si>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</si>
  <si>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</si>
  <si>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</si>
  <si>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</si>
  <si>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</si>
  <si>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</si>
  <si>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</si>
  <si>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</si>
  <si>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</si>
  <si>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</si>
  <si>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</si>
  <si>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</si>
  <si>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</si>
  <si>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</si>
  <si>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</si>
  <si>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</si>
  <si>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</si>
  <si>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</si>
  <si>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</si>
  <si>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</si>
  <si>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</si>
  <si>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</si>
  <si>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</si>
  <si>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</si>
  <si>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</si>
  <si>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</si>
  <si>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</si>
  <si>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</si>
  <si>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</si>
  <si>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</si>
  <si>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</si>
  <si>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</si>
  <si>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</si>
  <si>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</si>
  <si>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</si>
  <si>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</si>
  <si>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</si>
  <si>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</si>
  <si>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</si>
  <si>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</si>
  <si>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</si>
  <si>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</si>
  <si>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</si>
  <si>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</si>
  <si>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</si>
  <si>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</si>
  <si>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</si>
  <si>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</si>
  <si>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</si>
  <si>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</si>
  <si>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</si>
  <si>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</si>
  <si>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</si>
  <si>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</si>
  <si>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</si>
  <si>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</si>
  <si>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</si>
  <si>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</si>
  <si>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</si>
  <si>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</si>
  <si>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</si>
  <si>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</si>
  <si>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</si>
  <si>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</si>
  <si>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</si>
  <si>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</si>
  <si>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</si>
  <si>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</si>
  <si>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</si>
  <si>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</si>
  <si>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</si>
  <si>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</si>
  <si>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</si>
  <si>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</si>
  <si>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</si>
  <si>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</si>
  <si>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</si>
  <si>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</si>
  <si>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</si>
  <si>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</si>
  <si>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</si>
  <si>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</si>
  <si>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</si>
  <si>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</si>
  <si>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</si>
  <si>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</si>
  <si>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</si>
  <si>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</si>
  <si>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</si>
  <si>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</si>
  <si>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</si>
  <si>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</si>
  <si>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</si>
  <si>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</si>
  <si>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</si>
  <si>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</si>
  <si>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</si>
  <si>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</si>
  <si>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</si>
  <si>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</si>
  <si>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</si>
  <si>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</si>
  <si>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</si>
  <si>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</si>
  <si>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</si>
  <si>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</si>
  <si>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</si>
  <si>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</si>
  <si>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</si>
  <si>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</si>
  <si>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</si>
  <si>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</si>
  <si>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</si>
  <si>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</si>
  <si>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</si>
  <si>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</si>
  <si>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</si>
  <si>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</si>
  <si>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</si>
  <si>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</si>
  <si>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</si>
  <si>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</si>
  <si>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</si>
  <si>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</si>
  <si>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</si>
  <si>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</si>
  <si>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</si>
  <si>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</si>
  <si>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</si>
  <si>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</si>
  <si>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</si>
  <si>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</si>
  <si>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</si>
  <si>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</si>
  <si>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</si>
  <si>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</si>
  <si>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</si>
  <si>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</si>
  <si>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</si>
  <si>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</si>
  <si>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</si>
  <si>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</si>
  <si>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</si>
  <si>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</si>
  <si>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</si>
  <si>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</si>
  <si>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</si>
  <si>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</si>
  <si>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</si>
  <si>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</si>
  <si>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</si>
  <si>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</si>
  <si>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</si>
  <si>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</si>
  <si>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</si>
  <si>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</si>
  <si>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</si>
  <si>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</si>
  <si>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</si>
  <si>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</si>
  <si>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</si>
  <si>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</si>
  <si>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</si>
  <si>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</si>
  <si>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</si>
  <si>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</si>
  <si>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</si>
  <si>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</si>
  <si>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</si>
  <si>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</si>
  <si>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</si>
  <si>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</si>
  <si>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</si>
  <si>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</si>
  <si>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</si>
  <si>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</si>
  <si>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</si>
  <si>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</si>
  <si>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</si>
  <si>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</si>
  <si>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</si>
  <si>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</si>
  <si>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</si>
  <si>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</si>
  <si>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</si>
  <si>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</si>
  <si>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</si>
  <si>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</si>
  <si>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</si>
  <si>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</si>
  <si>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</si>
  <si>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</si>
  <si>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</si>
  <si>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</si>
  <si>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</si>
  <si>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</si>
  <si>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</si>
  <si>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</si>
  <si>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</si>
  <si>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</si>
  <si>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</si>
  <si>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</si>
  <si>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</si>
  <si>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</si>
  <si>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</si>
  <si>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</si>
  <si>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</si>
  <si>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</si>
  <si>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</si>
  <si>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</si>
  <si>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</si>
  <si>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</si>
  <si>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</si>
  <si>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</si>
  <si>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</si>
  <si>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</si>
  <si>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</si>
  <si>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</si>
  <si>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</si>
  <si>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</si>
  <si>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</si>
  <si>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</si>
  <si>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</si>
  <si>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</si>
  <si>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</si>
  <si>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</si>
  <si>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</si>
  <si>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</si>
  <si>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</si>
  <si>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</si>
  <si>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</si>
  <si>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</si>
  <si>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</si>
  <si>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</si>
  <si>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</si>
  <si>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</si>
  <si>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</si>
  <si>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</si>
  <si>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</si>
  <si>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</si>
  <si>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</si>
  <si>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</si>
  <si>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</si>
  <si>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</si>
  <si>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</si>
  <si>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</si>
  <si>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</si>
  <si>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</si>
  <si>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</si>
  <si>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</si>
  <si>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</si>
  <si>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</si>
  <si>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</si>
  <si>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</si>
  <si>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</si>
  <si>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</si>
  <si>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</si>
  <si>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</si>
  <si>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</si>
  <si>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</si>
  <si>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</si>
  <si>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</si>
  <si>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</si>
  <si>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</si>
  <si>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</si>
  <si>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</si>
  <si>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</si>
  <si>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</si>
  <si>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</si>
  <si>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</si>
  <si>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</si>
  <si>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</si>
  <si>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</si>
  <si>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</si>
  <si>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</si>
  <si>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</si>
  <si>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</si>
  <si>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</si>
  <si>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</si>
  <si>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</si>
  <si>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</si>
  <si>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</si>
  <si>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</si>
  <si>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</si>
  <si>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</si>
  <si>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</si>
  <si>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</si>
  <si>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</si>
  <si>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</si>
  <si>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</si>
  <si>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</si>
  <si>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</si>
  <si>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</si>
  <si>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</si>
  <si>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</si>
  <si>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</si>
  <si>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</si>
  <si>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</si>
  <si>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</si>
  <si>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</si>
  <si>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</si>
  <si>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</si>
  <si>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</si>
  <si>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</si>
  <si>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</si>
  <si>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</si>
  <si>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</si>
  <si>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</si>
  <si>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</si>
  <si>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</si>
  <si>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</si>
  <si>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</si>
  <si>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</si>
  <si>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</si>
  <si>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</si>
  <si>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</si>
  <si>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</si>
  <si>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</si>
  <si>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</si>
  <si>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</si>
  <si>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</si>
  <si>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</si>
  <si>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</si>
  <si>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</si>
  <si>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</si>
  <si>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</si>
  <si>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</si>
  <si>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</si>
  <si>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</si>
  <si>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</si>
  <si>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</si>
  <si>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</si>
  <si>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</si>
  <si>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</si>
  <si>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</si>
  <si>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</si>
  <si>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</si>
  <si>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</si>
  <si>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</si>
  <si>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</si>
  <si>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</si>
  <si>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</si>
  <si>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</si>
  <si>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</si>
  <si>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</si>
  <si>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</si>
  <si>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</si>
  <si>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</si>
  <si>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</si>
  <si>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</si>
  <si>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</si>
  <si>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</si>
  <si>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</si>
  <si>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</si>
  <si>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</si>
  <si>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</si>
  <si>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</si>
  <si>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</si>
  <si>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</si>
  <si>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</si>
  <si>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</si>
  <si>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</si>
  <si>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</si>
  <si>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</si>
  <si>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</si>
  <si>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</si>
  <si>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</si>
  <si>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</si>
  <si>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</si>
  <si>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</si>
  <si>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</si>
  <si>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</si>
  <si>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</si>
  <si>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</si>
  <si>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</si>
  <si>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</si>
  <si>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</si>
  <si>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</si>
  <si>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</si>
  <si>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</si>
  <si>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</si>
  <si>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</si>
  <si>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</si>
  <si>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</si>
  <si>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</si>
  <si>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</si>
  <si>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</si>
  <si>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</si>
  <si>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</si>
  <si>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</si>
  <si>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</si>
  <si>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</si>
  <si>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</si>
  <si>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</si>
  <si>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</si>
  <si>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</si>
  <si>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</si>
  <si>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</si>
  <si>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</si>
  <si>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</si>
  <si>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</si>
  <si>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</si>
  <si>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</si>
  <si>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</si>
  <si>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</si>
  <si>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</si>
  <si>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</si>
  <si>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</si>
  <si>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</si>
  <si>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</si>
  <si>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</si>
  <si>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</si>
  <si>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</si>
  <si>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</si>
  <si>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</si>
  <si>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</si>
  <si>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</si>
  <si>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</si>
  <si>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</si>
  <si>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</si>
  <si>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</si>
  <si>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</si>
  <si>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</si>
  <si>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</si>
  <si>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</si>
  <si>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</si>
  <si>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</si>
  <si>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</si>
  <si>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</si>
  <si>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</si>
  <si>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</si>
  <si>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</si>
  <si>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</si>
  <si>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</si>
  <si>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</si>
  <si>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</si>
  <si>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</si>
  <si>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</si>
  <si>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</si>
  <si>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</si>
  <si>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</si>
  <si>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</si>
  <si>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</si>
  <si>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</si>
  <si>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</si>
  <si>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</si>
  <si>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</si>
  <si>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</si>
  <si>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</si>
  <si>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</si>
  <si>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</si>
  <si>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</si>
  <si>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</si>
  <si>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</si>
  <si>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</si>
  <si>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</si>
  <si>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</si>
  <si>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</si>
  <si>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</si>
  <si>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</si>
  <si>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</si>
  <si>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</si>
  <si>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</si>
  <si>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</si>
  <si>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</si>
  <si>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</si>
  <si>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</si>
  <si>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</si>
  <si>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</si>
  <si>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</si>
  <si>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</si>
  <si>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</si>
  <si>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</si>
  <si>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</si>
  <si>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</si>
  <si>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</si>
  <si>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</si>
  <si>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</si>
  <si>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</si>
  <si>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</si>
  <si>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</si>
  <si>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</si>
  <si>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</si>
  <si>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</si>
  <si>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</si>
  <si>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</si>
  <si>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</si>
  <si>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</si>
  <si>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</si>
  <si>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</si>
  <si>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</si>
  <si>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</si>
  <si>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</si>
  <si>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</si>
  <si>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</si>
  <si>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</si>
  <si>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</si>
  <si>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</si>
  <si>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</si>
  <si>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</si>
  <si>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</si>
  <si>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</si>
  <si>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</si>
  <si>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</si>
  <si>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</si>
  <si>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</si>
  <si>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</si>
  <si>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</si>
  <si>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</si>
  <si>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</si>
  <si>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</si>
  <si>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</si>
  <si>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</si>
  <si>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</si>
  <si>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</si>
  <si>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</si>
  <si>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</si>
  <si>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</si>
  <si>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</si>
  <si>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</si>
  <si>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</si>
  <si>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</si>
  <si>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</si>
  <si>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</si>
  <si>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</si>
  <si>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</si>
  <si>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</si>
  <si>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</si>
  <si>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</si>
  <si>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</si>
  <si>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</si>
  <si>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</si>
  <si>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</si>
  <si>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</si>
  <si>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</si>
  <si>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</si>
  <si>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</si>
  <si>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</si>
  <si>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</si>
  <si>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</si>
  <si>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</si>
  <si>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</si>
  <si>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</si>
  <si>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</si>
  <si>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</si>
  <si>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</si>
  <si>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</si>
  <si>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</si>
  <si>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</si>
  <si>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</si>
  <si>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</si>
  <si>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</si>
  <si>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</si>
  <si>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</si>
  <si>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</si>
  <si>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</si>
  <si>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</si>
  <si>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</si>
  <si>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</si>
  <si>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</si>
  <si>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</si>
  <si>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</si>
  <si>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</si>
  <si>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</si>
  <si>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</si>
  <si>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</si>
  <si>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</si>
  <si>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</si>
  <si>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</si>
  <si>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</si>
  <si>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</si>
  <si>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</si>
  <si>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</si>
  <si>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</si>
  <si>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</si>
  <si>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</si>
  <si>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</si>
  <si>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</si>
  <si>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</si>
  <si>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</si>
  <si>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</si>
  <si>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</si>
  <si>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</si>
  <si>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</si>
  <si>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</si>
  <si>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</si>
  <si>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</si>
  <si>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</si>
  <si>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</si>
  <si>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</si>
  <si>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</si>
  <si>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</si>
  <si>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</si>
  <si>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</si>
  <si>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</si>
  <si>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</si>
  <si>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</si>
  <si>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</si>
  <si>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</si>
  <si>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</si>
  <si>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</si>
  <si>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</si>
  <si>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</si>
  <si>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</si>
  <si>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</si>
  <si>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</si>
  <si>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</si>
  <si>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</si>
  <si>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</si>
  <si>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</si>
  <si>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</si>
  <si>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</si>
  <si>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</si>
  <si>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</si>
  <si>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</si>
  <si>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</si>
  <si>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</si>
  <si>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</si>
  <si>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</si>
  <si>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</si>
  <si>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</si>
  <si>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</si>
  <si>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</si>
  <si>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</si>
  <si>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</si>
  <si>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</si>
  <si>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</si>
  <si>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</si>
  <si>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</si>
  <si>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</si>
  <si>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</si>
  <si>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</si>
  <si>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</si>
  <si>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</si>
  <si>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</si>
  <si>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</si>
  <si>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</si>
  <si>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</si>
  <si>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</si>
  <si>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</si>
  <si>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</si>
  <si>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</si>
  <si>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</si>
  <si>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</si>
  <si>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</si>
  <si>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</si>
  <si>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</si>
  <si>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</si>
  <si>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</si>
  <si>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</si>
  <si>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</si>
  <si>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</si>
  <si>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</si>
  <si>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</si>
  <si>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</si>
  <si>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</si>
  <si>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</si>
  <si>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</si>
  <si>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</si>
  <si>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</si>
  <si>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</si>
  <si>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</si>
  <si>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</si>
  <si>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</si>
  <si>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</si>
  <si>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</si>
  <si>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</si>
  <si>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</si>
  <si>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</si>
  <si>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</si>
  <si>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</si>
  <si>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</si>
  <si>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</si>
  <si>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</si>
  <si>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</si>
  <si>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</si>
  <si>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</si>
  <si>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</si>
  <si>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</si>
  <si>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</si>
  <si>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</si>
  <si>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</si>
  <si>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</si>
  <si>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</si>
  <si>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</si>
  <si>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</si>
  <si>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</si>
  <si>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</si>
  <si>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</si>
  <si>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</si>
  <si>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</si>
  <si>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</si>
  <si>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</si>
  <si>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</si>
  <si>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</si>
  <si>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</si>
  <si>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</si>
  <si>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</si>
  <si>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</si>
  <si>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</si>
  <si>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</si>
  <si>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</si>
  <si>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</si>
  <si>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</si>
  <si>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</si>
  <si>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</si>
  <si>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</si>
  <si>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</si>
  <si>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</si>
  <si>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</si>
  <si>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</si>
  <si>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</si>
  <si>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</si>
  <si>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</si>
  <si>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</si>
  <si>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</si>
  <si>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</si>
  <si>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</si>
  <si>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</si>
  <si>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</si>
  <si>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</si>
  <si>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</si>
  <si>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</si>
  <si>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</si>
  <si>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</si>
  <si>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</si>
  <si>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</si>
  <si>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</si>
  <si>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</si>
  <si>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</si>
  <si>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</si>
  <si>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</si>
  <si>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</si>
  <si>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</si>
  <si>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</si>
  <si>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</si>
  <si>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</si>
  <si>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</si>
  <si>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</si>
  <si>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</si>
  <si>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</si>
  <si>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</si>
  <si>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</si>
  <si>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</si>
  <si>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</si>
  <si>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</si>
  <si>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</si>
  <si>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</si>
  <si>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</si>
  <si>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</si>
  <si>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</si>
  <si>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</si>
  <si>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</si>
  <si>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</si>
  <si>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</si>
  <si>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</si>
  <si>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</si>
  <si>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</si>
  <si>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</si>
  <si>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</si>
  <si>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</si>
  <si>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</si>
  <si>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</si>
  <si>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</si>
  <si>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</si>
  <si>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</si>
  <si>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</si>
  <si>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</si>
  <si>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</si>
  <si>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</si>
  <si>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</si>
  <si>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</si>
  <si>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</si>
  <si>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</si>
  <si>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</si>
  <si>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</si>
  <si>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</si>
  <si>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</si>
  <si>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</si>
  <si>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</si>
  <si>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</si>
  <si>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</si>
  <si>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</si>
  <si>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</si>
  <si>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</si>
  <si>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</si>
  <si>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</si>
  <si>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</si>
  <si>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</si>
  <si>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</si>
  <si>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</si>
  <si>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</si>
  <si>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</si>
  <si>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</si>
  <si>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</si>
  <si>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</si>
  <si>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</si>
  <si>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</si>
  <si>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</si>
  <si>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</si>
  <si>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</si>
  <si>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</si>
  <si>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</si>
  <si>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</si>
  <si>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</si>
  <si>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</si>
  <si>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</si>
  <si>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</si>
  <si>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</si>
  <si>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</si>
  <si>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</si>
  <si>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</si>
  <si>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</si>
  <si>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</si>
  <si>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</si>
  <si>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</si>
  <si>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</si>
  <si>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</si>
  <si>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</si>
  <si>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</si>
  <si>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</si>
  <si>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</si>
  <si>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</si>
  <si>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</si>
  <si>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</si>
  <si>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</si>
  <si>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</si>
  <si>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</si>
  <si>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</si>
  <si>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</si>
  <si>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</si>
  <si>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</si>
  <si>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</si>
  <si>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</si>
  <si>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</si>
  <si>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</si>
  <si>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</si>
  <si>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</si>
  <si>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</si>
  <si>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</si>
  <si>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</si>
  <si>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</si>
  <si>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</si>
  <si>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</si>
  <si>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</si>
  <si>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</si>
  <si>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</si>
  <si>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</si>
  <si>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</si>
  <si>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</si>
  <si>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</si>
  <si>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</si>
  <si>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</si>
  <si>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</si>
  <si>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</si>
  <si>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</si>
  <si>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</si>
  <si>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</si>
  <si>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</si>
  <si>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</si>
  <si>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</si>
  <si>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</si>
  <si>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</si>
  <si>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</si>
  <si>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</si>
  <si>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</si>
  <si>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</si>
  <si>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</si>
  <si>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</si>
  <si>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</si>
  <si>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</si>
  <si>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</si>
  <si>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</si>
  <si>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</si>
  <si>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</si>
  <si>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</si>
  <si>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</si>
  <si>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</si>
  <si>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</si>
  <si>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</si>
  <si>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</si>
  <si>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</si>
  <si>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</si>
  <si>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</si>
  <si>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</si>
  <si>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</si>
  <si>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</si>
  <si>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</si>
  <si>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</si>
  <si>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</si>
  <si>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</si>
  <si>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</si>
  <si>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</si>
  <si>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</si>
  <si>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</si>
  <si>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</si>
  <si>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</si>
  <si>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</si>
  <si>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</si>
  <si>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</si>
  <si>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</si>
  <si>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</si>
  <si>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</si>
  <si>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</si>
  <si>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</si>
  <si>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</si>
  <si>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</si>
  <si>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</si>
  <si>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</si>
  <si>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</si>
  <si>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</si>
  <si>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</si>
  <si>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</si>
  <si>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</si>
  <si>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</si>
  <si>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</si>
  <si>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</si>
  <si>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</si>
  <si>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</si>
  <si>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</si>
  <si>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</si>
  <si>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</si>
  <si>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</si>
  <si>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</si>
  <si>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</si>
  <si>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</si>
  <si>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</si>
  <si>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</si>
  <si>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</si>
  <si>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</si>
  <si>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</si>
  <si>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</si>
  <si>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</si>
  <si>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</si>
  <si>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</si>
  <si>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</si>
  <si>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</si>
  <si>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</si>
  <si>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</si>
  <si>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</si>
  <si>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</si>
  <si>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</si>
  <si>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</si>
  <si>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</si>
  <si>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</si>
  <si>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</si>
  <si>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</si>
  <si>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</si>
  <si>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</si>
  <si>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</si>
  <si>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</si>
  <si>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</si>
  <si>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</si>
  <si>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</si>
  <si>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</si>
  <si>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</si>
  <si>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</si>
  <si>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</si>
  <si>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</si>
  <si>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</si>
  <si>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</si>
  <si>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</si>
  <si>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</si>
  <si>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</si>
  <si>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</si>
  <si>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</si>
  <si>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</si>
  <si>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</si>
  <si>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</si>
  <si>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</si>
  <si>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</si>
  <si>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</si>
  <si>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</si>
  <si>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</si>
  <si>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</si>
  <si>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</si>
  <si>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</si>
  <si>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</si>
  <si>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</si>
  <si>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</si>
  <si>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</si>
  <si>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</si>
  <si>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</si>
  <si>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</si>
  <si>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</si>
  <si>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</si>
  <si>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</si>
  <si>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</si>
  <si>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</si>
  <si>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</si>
  <si>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</si>
  <si>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</si>
  <si>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</si>
  <si>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</si>
  <si>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</si>
  <si>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</si>
  <si>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</si>
  <si>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</si>
  <si>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</si>
  <si>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</si>
  <si>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</si>
  <si>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</si>
  <si>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</si>
  <si>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</si>
  <si>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</si>
  <si>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</si>
  <si>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</si>
  <si>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</si>
  <si>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</si>
  <si>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</si>
  <si>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</si>
  <si>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</si>
  <si>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</si>
  <si>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</si>
  <si>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</si>
  <si>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</si>
  <si>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</si>
  <si>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</si>
  <si>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</si>
  <si>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</si>
  <si>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</si>
  <si>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</si>
  <si>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</si>
  <si>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</si>
  <si>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</si>
  <si>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</si>
  <si>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</si>
  <si>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</si>
  <si>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</si>
  <si>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</si>
  <si>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</si>
  <si>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</si>
  <si>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</si>
  <si>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</si>
  <si>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</si>
  <si>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</si>
  <si>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</si>
  <si>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</si>
  <si>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</si>
  <si>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</si>
  <si>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</si>
  <si>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</si>
  <si>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</si>
  <si>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</si>
  <si>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</si>
  <si>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</si>
  <si>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</si>
  <si>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</si>
  <si>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</si>
  <si>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</si>
  <si>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</si>
  <si>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</si>
  <si>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</si>
  <si>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</si>
  <si>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</si>
  <si>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</si>
  <si>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</si>
  <si>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</si>
  <si>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</si>
  <si>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</si>
  <si>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</si>
  <si>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</si>
  <si>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</si>
  <si>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</si>
  <si>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</si>
  <si>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</si>
  <si>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</si>
  <si>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</si>
  <si>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</si>
  <si>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</si>
  <si>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</si>
  <si>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</si>
  <si>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</si>
  <si>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</si>
  <si>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</si>
  <si>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</si>
  <si>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</si>
  <si>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</si>
  <si>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</si>
  <si>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</si>
  <si>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</si>
  <si>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</si>
  <si>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</si>
  <si>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</si>
  <si>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</si>
  <si>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</si>
  <si>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</si>
  <si>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</si>
  <si>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</si>
  <si>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</si>
  <si>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</si>
  <si>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</si>
  <si>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</si>
  <si>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</si>
  <si>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</si>
  <si>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</si>
  <si>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</si>
  <si>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</si>
  <si>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</si>
  <si>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</si>
  <si>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</si>
  <si>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</si>
  <si>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</si>
  <si>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</si>
  <si>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</si>
  <si>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</si>
  <si>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</si>
  <si>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</si>
  <si>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</si>
  <si>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</si>
  <si>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</si>
  <si>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</si>
  <si>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</si>
  <si>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</si>
  <si>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</si>
  <si>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</si>
  <si>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</si>
  <si>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</si>
  <si>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</si>
  <si>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</si>
  <si>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</si>
  <si>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</si>
  <si>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</si>
  <si>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</si>
  <si>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</si>
  <si>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</si>
  <si>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</si>
  <si>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</si>
  <si>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</si>
  <si>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</si>
  <si>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</si>
  <si>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</si>
  <si>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</si>
  <si>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</si>
  <si>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</si>
  <si>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</si>
  <si>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</si>
  <si>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</si>
  <si>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</si>
  <si>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</si>
  <si>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</si>
  <si>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</si>
  <si>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</si>
  <si>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</si>
  <si>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</si>
  <si>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</si>
  <si>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</si>
  <si>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</si>
  <si>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</si>
  <si>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</si>
  <si>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</si>
  <si>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</si>
  <si>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</si>
  <si>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</si>
  <si>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</si>
  <si>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</si>
  <si>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</si>
  <si>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</si>
  <si>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</si>
  <si>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</si>
  <si>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</si>
  <si>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</si>
  <si>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</si>
  <si>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</si>
  <si>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</si>
  <si>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</si>
  <si>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</si>
  <si>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</si>
  <si>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</si>
  <si>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</si>
  <si>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</si>
  <si>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</si>
  <si>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</si>
  <si>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</si>
  <si>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</si>
  <si>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</si>
  <si>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</si>
  <si>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</si>
  <si>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</si>
  <si>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</si>
  <si>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</si>
  <si>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</si>
  <si>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</si>
  <si>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</si>
  <si>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</si>
  <si>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</si>
  <si>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</si>
  <si>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</si>
  <si>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</si>
  <si>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</si>
  <si>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</si>
  <si>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</si>
  <si>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</si>
  <si>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</si>
  <si>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</si>
  <si>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</si>
  <si>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</si>
  <si>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</si>
  <si>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</si>
  <si>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</si>
  <si>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</si>
  <si>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</si>
  <si>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</si>
  <si>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</si>
  <si>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</si>
  <si>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</si>
  <si>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</si>
  <si>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</si>
  <si>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</si>
  <si>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</si>
  <si>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</si>
  <si>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</si>
  <si>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</si>
  <si>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</si>
  <si>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</si>
  <si>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</si>
  <si>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</si>
  <si>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</si>
  <si>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</si>
  <si>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</si>
  <si>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</si>
  <si>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</si>
  <si>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</si>
  <si>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</si>
  <si>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</si>
  <si>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</si>
  <si>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</si>
  <si>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</si>
  <si>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</si>
  <si>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</si>
  <si>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</si>
  <si>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</si>
  <si>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</si>
  <si>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</si>
  <si>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</si>
  <si>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</si>
  <si>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</si>
  <si>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</si>
  <si>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</si>
  <si>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</si>
  <si>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</si>
  <si>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</si>
  <si>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</si>
  <si>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</si>
  <si>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</si>
  <si>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</si>
  <si>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</si>
  <si>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</si>
  <si>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</si>
  <si>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</si>
  <si>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</si>
  <si>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</si>
  <si>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</si>
  <si>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</si>
  <si>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</si>
  <si>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</si>
  <si>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</si>
  <si>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</si>
  <si>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</si>
  <si>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</si>
  <si>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</si>
  <si>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</si>
  <si>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</si>
  <si>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</si>
  <si>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</si>
  <si>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</si>
  <si>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</si>
  <si>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</si>
  <si>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</si>
  <si>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</si>
  <si>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</si>
  <si>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</si>
  <si>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</si>
  <si>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</si>
  <si>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</si>
  <si>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</si>
  <si>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</si>
  <si>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</si>
  <si>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</si>
  <si>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</si>
  <si>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</si>
  <si>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</si>
  <si>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</si>
  <si>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</si>
  <si>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</si>
  <si>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</si>
  <si>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</si>
  <si>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</si>
  <si>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</si>
  <si>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</si>
  <si>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</si>
  <si>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</si>
  <si>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</si>
  <si>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</si>
  <si>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</si>
  <si>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</si>
  <si>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</si>
  <si>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</si>
  <si>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</si>
  <si>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</si>
  <si>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</si>
  <si>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</si>
  <si>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</si>
  <si>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</si>
  <si>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</si>
  <si>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</si>
  <si>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</si>
  <si>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</si>
  <si>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</si>
  <si>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</si>
  <si>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</si>
  <si>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</si>
  <si>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</si>
  <si>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</si>
  <si>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</si>
  <si>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</si>
  <si>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</si>
  <si>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</si>
  <si>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</si>
  <si>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</si>
  <si>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</si>
  <si>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</si>
  <si>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</si>
  <si>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</si>
  <si>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</si>
  <si>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</si>
  <si>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</si>
  <si>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</si>
  <si>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</si>
  <si>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</si>
  <si>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</si>
  <si>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</si>
  <si>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</si>
  <si>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</si>
  <si>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</si>
  <si>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</si>
  <si>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</si>
  <si>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</si>
  <si>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</si>
  <si>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</si>
  <si>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</si>
  <si>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</si>
  <si>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</si>
  <si>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</si>
  <si>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</si>
  <si>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</si>
  <si>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</si>
  <si>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</si>
  <si>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</si>
  <si>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</si>
  <si>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</si>
  <si>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</si>
  <si>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</si>
  <si>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</si>
  <si>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</si>
  <si>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</si>
  <si>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</si>
  <si>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</si>
  <si>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</si>
  <si>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</si>
  <si>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</si>
  <si>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</si>
  <si>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</si>
  <si>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</si>
  <si>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</si>
  <si>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</si>
  <si>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</si>
  <si>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</si>
  <si>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</si>
  <si>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</si>
  <si>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</si>
  <si>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</si>
  <si>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</si>
  <si>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</si>
  <si>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</si>
  <si>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</si>
  <si>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</si>
  <si>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</si>
  <si>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</si>
  <si>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</si>
  <si>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</si>
  <si>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</si>
  <si>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</si>
  <si>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</si>
  <si>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</si>
  <si>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</si>
  <si>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</si>
  <si>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</si>
  <si>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</si>
  <si>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</si>
  <si>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</si>
  <si>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</si>
  <si>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</si>
  <si>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</si>
  <si>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</si>
  <si>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</si>
  <si>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</si>
  <si>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</si>
  <si>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</si>
  <si>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</si>
  <si>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</si>
  <si>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</si>
  <si>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</si>
  <si>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</si>
  <si>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</si>
  <si>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</si>
  <si>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</si>
  <si>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</si>
  <si>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</si>
  <si>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</si>
  <si>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</si>
  <si>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</si>
  <si>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</si>
  <si>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</si>
  <si>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</si>
  <si>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</si>
  <si>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</si>
  <si>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</si>
  <si>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</si>
  <si>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</si>
  <si>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</si>
  <si>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</si>
  <si>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</si>
  <si>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</si>
  <si>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</si>
  <si>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</si>
  <si>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</si>
  <si>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</si>
  <si>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</si>
  <si>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</si>
  <si>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</si>
  <si>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</si>
  <si>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</si>
  <si>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</si>
  <si>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</si>
  <si>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</si>
  <si>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</si>
  <si>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</si>
  <si>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</si>
  <si>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</si>
  <si>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</si>
  <si>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</si>
  <si>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</si>
  <si>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</si>
  <si>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</si>
  <si>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</si>
  <si>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</si>
  <si>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</si>
  <si>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</si>
  <si>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</si>
  <si>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</si>
  <si>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</si>
  <si>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</si>
  <si>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</si>
  <si>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</si>
  <si>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</si>
  <si>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</si>
  <si>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</si>
  <si>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</si>
  <si>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</si>
  <si>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</si>
  <si>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</si>
  <si>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</si>
  <si>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</si>
  <si>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</si>
  <si>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</si>
  <si>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</si>
  <si>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</si>
  <si>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</si>
  <si>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</si>
  <si>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</si>
  <si>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</si>
  <si>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</si>
  <si>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</si>
  <si>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</si>
  <si>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</si>
  <si>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</si>
  <si>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</si>
  <si>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</si>
  <si>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</si>
  <si>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</si>
  <si>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</si>
  <si>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</si>
  <si>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</si>
  <si>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</si>
  <si>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</si>
  <si>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</si>
  <si>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</si>
  <si>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</si>
  <si>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</si>
  <si>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</si>
  <si>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</si>
  <si>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</si>
  <si>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</si>
  <si>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</si>
  <si>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</si>
  <si>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</si>
  <si>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</si>
  <si>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</si>
  <si>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</si>
  <si>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</si>
  <si>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</si>
  <si>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</si>
  <si>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</si>
  <si>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</si>
  <si>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</si>
  <si>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</si>
  <si>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</si>
  <si>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</si>
  <si>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</si>
  <si>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</si>
  <si>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</si>
  <si>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</si>
  <si>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</si>
  <si>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</si>
  <si>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</si>
  <si>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</si>
  <si>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</si>
  <si>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</si>
  <si>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</si>
  <si>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</si>
  <si>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</si>
  <si>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</si>
  <si>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</si>
  <si>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</si>
  <si>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</si>
  <si>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</si>
  <si>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</si>
  <si>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</si>
  <si>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</si>
  <si>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</si>
  <si>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</si>
  <si>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</si>
  <si>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</si>
  <si>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</si>
  <si>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</si>
  <si>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</si>
  <si>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</si>
  <si>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</si>
  <si>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</si>
  <si>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</si>
  <si>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</si>
  <si>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</si>
  <si>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</si>
  <si>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</si>
  <si>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</si>
  <si>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</si>
  <si>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</si>
  <si>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</si>
  <si>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</si>
  <si>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</si>
  <si>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</si>
  <si>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</si>
  <si>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</si>
  <si>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</si>
  <si>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</si>
  <si>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</si>
  <si>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</si>
  <si>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</si>
  <si>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</si>
  <si>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</si>
  <si>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</si>
  <si>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</si>
  <si>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</si>
  <si>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</si>
  <si>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</si>
  <si>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</si>
  <si>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</si>
  <si>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</si>
  <si>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</si>
  <si>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</si>
  <si>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</si>
  <si>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</si>
  <si>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</si>
  <si>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</si>
  <si>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</si>
  <si>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</si>
  <si>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</si>
  <si>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</si>
  <si>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</si>
  <si>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</si>
  <si>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</si>
  <si>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</si>
  <si>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</si>
  <si>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</si>
  <si>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</si>
  <si>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</si>
  <si>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</si>
  <si>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</si>
  <si>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</si>
  <si>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</si>
  <si>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</si>
  <si>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</si>
  <si>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</si>
  <si>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</si>
  <si>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</si>
  <si>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</si>
  <si>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</si>
  <si>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</si>
  <si>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</si>
  <si>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</si>
  <si>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</si>
  <si>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</si>
  <si>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</si>
  <si>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</si>
  <si>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</si>
  <si>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</si>
  <si>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</si>
  <si>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</si>
  <si>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</si>
  <si>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</si>
  <si>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</si>
  <si>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</si>
  <si>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</si>
  <si>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</si>
  <si>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</si>
  <si>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</si>
  <si>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</si>
  <si>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</si>
  <si>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</si>
  <si>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</si>
  <si>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</si>
  <si>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</si>
  <si>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</si>
  <si>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</si>
  <si>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</si>
  <si>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</si>
  <si>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</si>
  <si>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</si>
  <si>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</si>
  <si>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</si>
  <si>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</si>
  <si>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</si>
  <si>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</si>
  <si>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</si>
  <si>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</si>
  <si>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</si>
  <si>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</si>
  <si>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</si>
  <si>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</si>
  <si>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</si>
  <si>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</si>
  <si>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</si>
  <si>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</si>
  <si>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</si>
  <si>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</si>
  <si>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</si>
  <si>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</si>
  <si>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</si>
  <si>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</si>
  <si>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</si>
  <si>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</si>
  <si>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</si>
  <si>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</si>
  <si>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</si>
  <si>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</si>
  <si>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</si>
  <si>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</si>
  <si>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</si>
  <si>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</si>
  <si>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</si>
  <si>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</si>
  <si>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</si>
  <si>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</si>
  <si>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</si>
  <si>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</si>
  <si>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</si>
  <si>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</si>
  <si>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</si>
  <si>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</si>
  <si>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</si>
  <si>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</si>
  <si>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</si>
  <si>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</si>
  <si>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</si>
  <si>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</si>
  <si>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</si>
  <si>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</si>
  <si>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</si>
  <si>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</si>
  <si>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</si>
  <si>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</si>
  <si>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</si>
  <si>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</si>
  <si>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</si>
  <si>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</si>
  <si>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</si>
  <si>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</si>
  <si>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</si>
  <si>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</si>
  <si>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</si>
  <si>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</si>
  <si>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</si>
  <si>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</si>
  <si>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</si>
  <si>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</si>
  <si>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</si>
  <si>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</si>
  <si>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</si>
  <si>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</si>
  <si>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</si>
  <si>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</si>
  <si>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</si>
  <si>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</si>
  <si>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</si>
  <si>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</si>
  <si>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</si>
  <si>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</si>
  <si>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</si>
  <si>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</si>
  <si>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</si>
  <si>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</si>
  <si>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</si>
  <si>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</si>
  <si>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</si>
  <si>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</si>
  <si>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</si>
  <si>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</si>
  <si>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</si>
  <si>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</si>
  <si>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</si>
  <si>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</si>
  <si>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</si>
  <si>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</si>
  <si>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</si>
  <si>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</si>
  <si>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</si>
  <si>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</si>
  <si>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</si>
  <si>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</si>
  <si>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</si>
  <si>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</si>
  <si>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</si>
  <si>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</si>
  <si>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</si>
  <si>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</si>
  <si>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</si>
  <si>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</si>
  <si>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</si>
  <si>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</si>
  <si>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</si>
  <si>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</si>
  <si>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</si>
  <si>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</si>
  <si>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</si>
  <si>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</si>
  <si>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</si>
  <si>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</si>
  <si>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</si>
  <si>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</si>
  <si>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</si>
  <si>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</si>
  <si>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</si>
  <si>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</si>
  <si>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</si>
  <si>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</si>
  <si>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</si>
  <si>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</si>
  <si>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</si>
  <si>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</si>
  <si>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</si>
  <si>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</si>
  <si>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</si>
  <si>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</si>
  <si>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</si>
  <si>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</si>
  <si>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</si>
  <si>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</si>
  <si>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</si>
  <si>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</si>
  <si>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</si>
  <si>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</si>
  <si>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</si>
  <si>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</si>
  <si>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</si>
  <si>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</si>
  <si>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</si>
  <si>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</si>
  <si>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</si>
  <si>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</si>
  <si>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</si>
  <si>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</si>
  <si>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</si>
  <si>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</si>
  <si>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</si>
  <si>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</si>
  <si>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</si>
  <si>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</si>
  <si>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</si>
  <si>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</si>
  <si>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</si>
  <si>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</si>
  <si>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</si>
  <si>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</si>
  <si>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</si>
  <si>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</si>
  <si>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</si>
  <si>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</si>
  <si>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</si>
  <si>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</si>
  <si>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</si>
  <si>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</si>
  <si>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</si>
  <si>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</si>
  <si>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</si>
  <si>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</si>
  <si>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</si>
  <si>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</si>
  <si>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</si>
  <si>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</si>
  <si>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</si>
  <si>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</si>
  <si>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</si>
  <si>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</si>
  <si>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</si>
  <si>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</si>
  <si>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</si>
  <si>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</si>
  <si>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</si>
  <si>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</si>
  <si>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</si>
  <si>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</si>
  <si>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</si>
  <si>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</si>
  <si>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</si>
  <si>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</si>
  <si>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</si>
  <si>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</si>
  <si>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</si>
  <si>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</si>
  <si>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</si>
  <si>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</si>
  <si>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</si>
  <si>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</si>
  <si>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</si>
  <si>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</si>
  <si>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</si>
  <si>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</si>
  <si>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</si>
  <si>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</si>
  <si>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</si>
  <si>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</si>
  <si>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</si>
  <si>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</si>
  <si>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</si>
  <si>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</si>
  <si>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</si>
  <si>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</si>
  <si>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</si>
  <si>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</si>
  <si>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</si>
  <si>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</si>
  <si>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</si>
  <si>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</si>
  <si>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</si>
  <si>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</si>
  <si>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</si>
  <si>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</si>
  <si>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</si>
  <si>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</si>
  <si>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</si>
  <si>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</si>
  <si>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</si>
  <si>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</si>
  <si>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</si>
  <si>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</si>
  <si>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</si>
  <si>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</si>
  <si>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</si>
  <si>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</si>
  <si>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</si>
  <si>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</si>
  <si>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</si>
  <si>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</si>
  <si>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</si>
  <si>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</si>
  <si>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</si>
  <si>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</si>
  <si>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</si>
  <si>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</si>
  <si>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</si>
  <si>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</si>
  <si>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</si>
  <si>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</si>
  <si>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</si>
  <si>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</si>
  <si>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</si>
  <si>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</si>
  <si>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</si>
  <si>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</si>
  <si>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</si>
  <si>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</si>
  <si>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</si>
  <si>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</si>
  <si>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</si>
  <si>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</si>
  <si>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</si>
  <si>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</si>
  <si>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</si>
  <si>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</si>
  <si>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</si>
  <si>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</si>
  <si>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</si>
  <si>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</si>
  <si>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</si>
  <si>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</si>
  <si>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</si>
  <si>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</si>
  <si>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</si>
  <si>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</si>
  <si>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</si>
  <si>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</si>
  <si>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</si>
  <si>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</si>
  <si>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</si>
  <si>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</si>
  <si>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</si>
  <si>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</si>
  <si>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</si>
  <si>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</si>
  <si>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</si>
  <si>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</si>
  <si>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</si>
  <si>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</si>
  <si>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</si>
  <si>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</si>
  <si>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</si>
  <si>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</si>
  <si>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</si>
  <si>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</si>
  <si>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</si>
  <si>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</si>
  <si>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</si>
  <si>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</si>
  <si>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</si>
  <si>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</si>
  <si>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</si>
  <si>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</si>
  <si>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</si>
  <si>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</si>
  <si>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</si>
  <si>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</si>
  <si>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</si>
  <si>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</si>
  <si>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</si>
  <si>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</si>
  <si>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</si>
  <si>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</si>
  <si>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</si>
  <si>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</si>
  <si>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</si>
  <si>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</si>
  <si>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</si>
  <si>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</si>
  <si>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</si>
  <si>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</si>
  <si>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</si>
  <si>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</si>
  <si>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</si>
  <si>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</si>
  <si>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</si>
  <si>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</si>
  <si>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</si>
  <si>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</si>
  <si>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</si>
  <si>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</si>
  <si>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</si>
  <si>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</si>
  <si>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</si>
  <si>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</si>
  <si>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</si>
  <si>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</si>
  <si>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</si>
  <si>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</si>
  <si>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</si>
  <si>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</si>
  <si>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</si>
  <si>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</si>
  <si>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</si>
  <si>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</si>
  <si>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</si>
  <si>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</si>
  <si>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</si>
  <si>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</si>
  <si>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</si>
  <si>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</si>
  <si>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</si>
  <si>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</si>
  <si>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</si>
  <si>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</si>
  <si>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</si>
  <si>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</si>
  <si>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</si>
  <si>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</si>
  <si>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</si>
  <si>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</si>
  <si>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</si>
  <si>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</si>
  <si>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</si>
  <si>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</si>
  <si>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</si>
  <si>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</si>
  <si>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</si>
  <si>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</si>
  <si>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</si>
  <si>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</si>
  <si>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</si>
  <si>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</si>
  <si>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</si>
  <si>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</si>
  <si>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</si>
  <si>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</si>
  <si>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</si>
  <si>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</si>
  <si>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</si>
  <si>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</si>
  <si>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</si>
  <si>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</si>
  <si>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</si>
  <si>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</si>
  <si>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</si>
  <si>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</si>
  <si>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</si>
  <si>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</si>
  <si>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</si>
  <si>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</si>
  <si>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</si>
  <si>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</si>
  <si>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</si>
  <si>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</si>
  <si>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</si>
  <si>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</si>
  <si>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</si>
  <si>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</si>
  <si>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</si>
  <si>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</si>
  <si>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</si>
  <si>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</si>
  <si>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</si>
  <si>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</si>
  <si>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</si>
  <si>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</si>
  <si>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</si>
  <si>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</si>
  <si>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</si>
  <si>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</si>
  <si>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</si>
  <si>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</si>
  <si>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</si>
  <si>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</si>
  <si>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</si>
  <si>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</si>
  <si>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</si>
  <si>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</si>
  <si>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</si>
  <si>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</si>
  <si>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</si>
  <si>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</si>
  <si>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</si>
  <si>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</si>
  <si>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</si>
  <si>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</si>
  <si>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</si>
  <si>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</si>
  <si>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</si>
  <si>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</si>
  <si>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</si>
  <si>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</si>
  <si>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</si>
  <si>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</si>
  <si>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</si>
  <si>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</si>
  <si>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</si>
  <si>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</si>
  <si>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</si>
  <si>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</si>
  <si>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</si>
  <si>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</si>
  <si>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</si>
  <si>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</si>
  <si>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</si>
  <si>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</si>
  <si>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</si>
  <si>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</si>
  <si>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</si>
  <si>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</si>
  <si>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</si>
  <si>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</si>
  <si>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</si>
  <si>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</si>
  <si>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</si>
  <si>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</si>
  <si>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</si>
  <si>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</si>
  <si>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</si>
  <si>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</si>
  <si>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</si>
  <si>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</si>
  <si>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</si>
  <si>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</si>
  <si>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</si>
  <si>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</si>
  <si>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</si>
  <si>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</si>
  <si>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</si>
  <si>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</si>
  <si>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</si>
  <si>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</si>
  <si>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</si>
  <si>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</si>
  <si>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</si>
  <si>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</si>
  <si>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</si>
  <si>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</si>
  <si>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</si>
  <si>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</si>
  <si>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</si>
  <si>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</si>
  <si>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</si>
  <si>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</si>
  <si>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</si>
  <si>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</si>
  <si>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</si>
  <si>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</si>
  <si>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</si>
  <si>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</si>
  <si>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</si>
  <si>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</si>
  <si>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</si>
  <si>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</si>
  <si>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</si>
  <si>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</si>
  <si>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</si>
  <si>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</si>
  <si>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</si>
  <si>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</si>
  <si>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</si>
  <si>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</si>
  <si>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</si>
  <si>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</si>
  <si>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</si>
  <si>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</si>
  <si>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</si>
  <si>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</si>
  <si>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</si>
  <si>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</si>
  <si>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</si>
  <si>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</si>
  <si>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</si>
  <si>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</si>
  <si>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</si>
  <si>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</si>
  <si>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</si>
  <si>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</si>
  <si>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</si>
  <si>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</si>
  <si>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</si>
  <si>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</si>
  <si>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</si>
  <si>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</si>
  <si>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</si>
  <si>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</si>
  <si>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</si>
  <si>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</si>
  <si>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</si>
  <si>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</si>
  <si>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</si>
  <si>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</si>
  <si>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</si>
  <si>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</si>
  <si>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</si>
  <si>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</si>
  <si>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</si>
  <si>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</si>
  <si>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</si>
  <si>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</si>
  <si>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</si>
  <si>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</si>
  <si>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</si>
  <si>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</si>
  <si>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</si>
  <si>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</si>
  <si>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</si>
  <si>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</si>
  <si>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</si>
  <si>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</si>
  <si>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</si>
  <si>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</si>
  <si>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</si>
  <si>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</si>
  <si>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</si>
  <si>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</si>
  <si>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</si>
  <si>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</si>
  <si>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</si>
  <si>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</si>
  <si>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</si>
  <si>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</si>
  <si>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</si>
  <si>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</si>
  <si>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</si>
  <si>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</si>
  <si>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</si>
  <si>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</si>
  <si>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</si>
  <si>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</si>
  <si>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</si>
  <si>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</si>
  <si>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</si>
  <si>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</si>
  <si>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</si>
  <si>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</si>
  <si>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</si>
  <si>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</si>
  <si>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</si>
  <si>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</si>
  <si>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</si>
  <si>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</si>
  <si>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</si>
  <si>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</si>
  <si>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</si>
  <si>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</si>
  <si>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</si>
  <si>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</si>
  <si>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</si>
  <si>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</si>
  <si>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</si>
  <si>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</si>
  <si>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</si>
  <si>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</si>
  <si>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</si>
  <si>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</si>
  <si>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</si>
  <si>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</si>
  <si>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</si>
  <si>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</si>
  <si>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</si>
  <si>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</si>
  <si>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</si>
  <si>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</si>
  <si>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</si>
  <si>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</si>
  <si>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</si>
  <si>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</si>
  <si>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</si>
  <si>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</si>
  <si>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</si>
  <si>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</si>
  <si>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</si>
  <si>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</si>
  <si>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</si>
  <si>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</si>
  <si>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</si>
  <si>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</si>
  <si>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</si>
  <si>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</si>
  <si>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</si>
  <si>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</si>
  <si>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</si>
  <si>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</si>
  <si>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</si>
  <si>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</si>
  <si>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</si>
  <si>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</si>
  <si>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</si>
  <si>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</si>
  <si>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</si>
  <si>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</si>
  <si>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</si>
  <si>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</si>
  <si>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</si>
  <si>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</si>
  <si>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</si>
  <si>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</si>
  <si>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</si>
  <si>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</si>
  <si>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</si>
  <si>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</si>
  <si>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</si>
  <si>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</si>
  <si>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</si>
  <si>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</si>
  <si>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</si>
  <si>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</si>
  <si>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</si>
  <si>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</si>
  <si>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</si>
  <si>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</si>
  <si>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</si>
  <si>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</si>
  <si>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</si>
  <si>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</si>
  <si>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</si>
  <si>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</si>
  <si>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</si>
  <si>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</si>
  <si>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</si>
  <si>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</si>
  <si>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</si>
  <si>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</si>
  <si>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</si>
  <si>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</si>
  <si>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</si>
  <si>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</si>
  <si>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</si>
  <si>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</si>
  <si>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</si>
  <si>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</si>
  <si>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</si>
  <si>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</si>
  <si>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</si>
  <si>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</si>
  <si>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</si>
  <si>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</si>
  <si>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</si>
  <si>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</si>
  <si>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</si>
  <si>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</si>
  <si>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</si>
  <si>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</si>
  <si>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</si>
  <si>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</si>
  <si>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</si>
  <si>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</si>
  <si>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</si>
  <si>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</si>
  <si>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</si>
  <si>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</si>
  <si>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</si>
  <si>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</si>
  <si>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</si>
  <si>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</si>
  <si>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</si>
  <si>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</si>
  <si>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</si>
  <si>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</si>
  <si>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</si>
  <si>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</si>
  <si>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</si>
  <si>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</si>
  <si>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</si>
  <si>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</si>
  <si>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</si>
  <si>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</si>
  <si>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</si>
  <si>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</si>
  <si>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</si>
  <si>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</si>
  <si>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</si>
  <si>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</si>
  <si>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</si>
  <si>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</si>
  <si>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</si>
  <si>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</si>
  <si>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</si>
  <si>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</si>
  <si>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</si>
  <si>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</si>
  <si>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</si>
  <si>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</si>
  <si>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</si>
  <si>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</si>
  <si>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</si>
  <si>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</si>
  <si>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</si>
  <si>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</si>
  <si>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</si>
  <si>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</si>
  <si>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</si>
  <si>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</si>
  <si>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</si>
  <si>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</si>
  <si>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</si>
  <si>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</si>
  <si>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</si>
  <si>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</si>
  <si>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</si>
  <si>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</si>
  <si>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</si>
  <si>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</si>
  <si>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</si>
  <si>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</si>
  <si>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</si>
  <si>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</si>
  <si>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</si>
  <si>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</si>
  <si>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</si>
  <si>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</si>
  <si>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</si>
  <si>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</si>
  <si>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</si>
  <si>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</si>
  <si>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</si>
  <si>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</si>
  <si>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</si>
  <si>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</si>
  <si>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</si>
  <si>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</si>
  <si>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</si>
  <si>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</si>
  <si>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</si>
  <si>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</si>
  <si>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</si>
  <si>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</si>
  <si>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</si>
  <si>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</si>
  <si>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</si>
  <si>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</si>
  <si>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</si>
  <si>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</si>
  <si>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</si>
  <si>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</si>
  <si>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</si>
  <si>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</si>
  <si>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</si>
  <si>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</si>
  <si>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</si>
  <si>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</si>
  <si>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</si>
  <si>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</si>
  <si>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</si>
  <si>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</si>
  <si>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</si>
  <si>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</si>
  <si>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</si>
  <si>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</si>
  <si>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</si>
  <si>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</si>
  <si>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</si>
  <si>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</si>
  <si>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</si>
  <si>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</si>
  <si>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</si>
  <si>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</si>
  <si>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</si>
  <si>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</si>
  <si>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</si>
  <si>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</si>
  <si>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</si>
  <si>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</si>
  <si>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</si>
  <si>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</si>
  <si>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</si>
  <si>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</si>
  <si>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</si>
  <si>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</si>
  <si>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</si>
  <si>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</si>
  <si>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</si>
  <si>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</si>
  <si>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</si>
  <si>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</si>
  <si>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</si>
  <si>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</si>
  <si>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</si>
  <si>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</si>
  <si>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</si>
  <si>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</si>
  <si>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</si>
  <si>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</si>
  <si>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</si>
  <si>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</si>
  <si>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</si>
  <si>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</si>
  <si>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</si>
  <si>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</si>
  <si>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</si>
  <si>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</si>
  <si>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</si>
  <si>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</si>
  <si>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</si>
  <si>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</si>
  <si>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</si>
  <si>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</si>
  <si>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</si>
  <si>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</si>
  <si>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</si>
  <si>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</si>
  <si>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</si>
  <si>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</si>
  <si>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</si>
  <si>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</si>
  <si>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</si>
  <si>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</si>
  <si>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</si>
  <si>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</si>
  <si>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</si>
  <si>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</si>
  <si>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</si>
  <si>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</si>
  <si>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</si>
  <si>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</si>
  <si>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</si>
  <si>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</si>
  <si>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</si>
  <si>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</si>
  <si>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</si>
  <si>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</si>
  <si>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</si>
  <si>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</si>
  <si>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</si>
  <si>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</si>
  <si>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</si>
  <si>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</si>
  <si>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</si>
  <si>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</si>
  <si>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</si>
  <si>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</si>
  <si>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</si>
  <si>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</si>
  <si>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</si>
  <si>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</si>
  <si>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</si>
  <si>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</si>
  <si>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</si>
  <si>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</si>
  <si>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</si>
  <si>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</si>
  <si>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</si>
  <si>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</si>
  <si>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</si>
  <si>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</si>
  <si>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</si>
  <si>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</si>
  <si>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</si>
  <si>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</si>
  <si>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</si>
  <si>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</si>
  <si>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</si>
  <si>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</si>
  <si>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</si>
  <si>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</si>
  <si>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</si>
  <si>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</si>
  <si>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</si>
  <si>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</si>
  <si>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</si>
  <si>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</si>
  <si>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</si>
  <si>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</si>
  <si>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</si>
  <si>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</si>
  <si>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</si>
  <si>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</si>
  <si>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</si>
  <si>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</si>
  <si>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</si>
  <si>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</si>
  <si>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</si>
  <si>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</si>
  <si>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</si>
  <si>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</si>
  <si>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</si>
  <si>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</si>
  <si>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</si>
  <si>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</si>
  <si>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</si>
  <si>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</si>
  <si>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</si>
  <si>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</si>
  <si>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</si>
  <si>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</si>
  <si>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</si>
  <si>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</si>
  <si>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</si>
  <si>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</si>
  <si>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</si>
  <si>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</si>
  <si>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</si>
  <si>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</si>
  <si>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</si>
  <si>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</si>
  <si>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</si>
  <si>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</si>
  <si>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</si>
  <si>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</si>
  <si>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</si>
  <si>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</si>
  <si>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</si>
  <si>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</si>
  <si>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</si>
  <si>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</si>
  <si>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</si>
  <si>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</si>
  <si>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</si>
  <si>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</si>
  <si>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</si>
  <si>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</si>
  <si>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</si>
  <si>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</si>
  <si>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</si>
  <si>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</si>
  <si>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</si>
  <si>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</si>
  <si>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</si>
  <si>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</si>
  <si>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</si>
  <si>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</si>
  <si>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</si>
  <si>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</si>
  <si>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</si>
  <si>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</si>
  <si>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</si>
  <si>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</si>
  <si>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</si>
  <si>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</si>
  <si>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</si>
  <si>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</si>
  <si>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</si>
  <si>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</si>
  <si>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</si>
  <si>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</si>
  <si>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</si>
  <si>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</si>
  <si>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</si>
  <si>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</si>
  <si>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</si>
  <si>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</si>
  <si>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</si>
  <si>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</si>
  <si>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</si>
  <si>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</si>
  <si>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</si>
  <si>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</si>
  <si>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</si>
  <si>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</si>
  <si>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</si>
  <si>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</si>
  <si>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</si>
  <si>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</si>
  <si>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</si>
  <si>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</si>
  <si>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</si>
  <si>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</si>
  <si>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</si>
  <si>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</si>
  <si>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</si>
  <si>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</si>
  <si>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</si>
  <si>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</si>
  <si>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</si>
  <si>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</si>
  <si>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</si>
  <si>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</si>
  <si>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</si>
  <si>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</si>
  <si>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</si>
  <si>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</si>
  <si>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</si>
  <si>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</si>
  <si>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</si>
  <si>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</si>
  <si>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</si>
  <si>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</si>
  <si>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</si>
  <si>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</si>
  <si>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</si>
  <si>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</si>
  <si>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</si>
  <si>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</si>
  <si>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</si>
  <si>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</si>
  <si>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</si>
  <si>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</si>
  <si>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</si>
  <si>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</si>
  <si>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</si>
  <si>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</si>
  <si>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</si>
  <si>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</si>
  <si>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</si>
  <si>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</si>
  <si>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</si>
  <si>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</si>
  <si>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</si>
  <si>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</si>
  <si>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</si>
  <si>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</si>
  <si>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</si>
  <si>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</si>
  <si>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</si>
  <si>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</si>
  <si>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</si>
  <si>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</si>
  <si>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</si>
  <si>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</si>
  <si>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</si>
  <si>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</si>
  <si>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</si>
  <si>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</si>
  <si>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</si>
  <si>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</si>
  <si>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</si>
  <si>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</si>
  <si>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</si>
  <si>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</si>
  <si>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</si>
  <si>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</si>
  <si>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</si>
  <si>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</si>
  <si>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</si>
  <si>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</si>
  <si>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</si>
  <si>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</si>
  <si>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</si>
  <si>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</si>
  <si>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</si>
  <si>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</si>
  <si>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</si>
  <si>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</si>
  <si>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</si>
  <si>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</si>
  <si>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</si>
  <si>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</si>
  <si>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</si>
  <si>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</si>
  <si>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</si>
  <si>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</si>
  <si>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</si>
  <si>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</si>
  <si>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</si>
  <si>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</si>
  <si>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</si>
  <si>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</si>
  <si>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</si>
  <si>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</si>
  <si>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</si>
  <si>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</si>
  <si>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</si>
  <si>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</si>
  <si>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</si>
  <si>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</si>
  <si>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</si>
  <si>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</si>
  <si>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</si>
  <si>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</si>
  <si>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</si>
  <si>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</si>
  <si>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</si>
  <si>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</si>
  <si>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</si>
  <si>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</si>
  <si>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</si>
  <si>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</si>
  <si>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</si>
  <si>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</si>
  <si>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</si>
  <si>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</si>
  <si>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</si>
  <si>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</si>
  <si>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</si>
  <si>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</si>
  <si>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</si>
  <si>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</si>
  <si>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</si>
  <si>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</si>
  <si>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</si>
  <si>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</si>
  <si>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</si>
  <si>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</si>
  <si>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</si>
  <si>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</si>
  <si>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</si>
  <si>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</si>
  <si>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</si>
  <si>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</si>
  <si>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</si>
  <si>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</si>
  <si>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</si>
  <si>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</si>
  <si>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</si>
  <si>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</si>
  <si>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</si>
  <si>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</si>
  <si>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</si>
  <si>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</si>
  <si>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</si>
  <si>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</si>
  <si>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</si>
  <si>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</si>
  <si>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</si>
  <si>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</si>
  <si>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</si>
  <si>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</si>
  <si>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</si>
  <si>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</si>
  <si>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</si>
  <si>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</si>
  <si>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</si>
  <si>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</si>
  <si>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</si>
  <si>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</si>
  <si>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</si>
  <si>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</si>
  <si>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</si>
  <si>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</si>
  <si>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</si>
  <si>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</si>
  <si>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</si>
  <si>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</si>
  <si>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</si>
  <si>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</si>
  <si>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</si>
  <si>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</si>
  <si>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</si>
  <si>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</si>
  <si>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</si>
  <si>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</si>
  <si>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</si>
  <si>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</si>
  <si>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</si>
  <si>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</si>
  <si>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</si>
  <si>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</si>
  <si>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</si>
  <si>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</si>
  <si>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</si>
  <si>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</si>
  <si>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</si>
  <si>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</si>
  <si>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</si>
  <si>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</si>
  <si>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</si>
  <si>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</si>
  <si>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</si>
  <si>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</si>
  <si>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</si>
  <si>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</si>
  <si>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</si>
  <si>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</si>
  <si>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</si>
  <si>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</si>
  <si>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</si>
  <si>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</si>
  <si>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</si>
  <si>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</si>
  <si>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</si>
  <si>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</si>
  <si>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</si>
  <si>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</si>
  <si>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</si>
  <si>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</si>
  <si>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</si>
  <si>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</si>
  <si>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</si>
  <si>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</si>
  <si>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</si>
  <si>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</si>
  <si>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</si>
  <si>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</si>
  <si>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</si>
  <si>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</si>
  <si>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</si>
  <si>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</si>
  <si>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</si>
  <si>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</si>
  <si>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</si>
  <si>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</si>
  <si>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</si>
  <si>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</si>
  <si>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</si>
  <si>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</si>
  <si>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</si>
  <si>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</si>
  <si>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</si>
  <si>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</si>
  <si>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</si>
  <si>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</si>
  <si>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</si>
  <si>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</si>
  <si>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</si>
  <si>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</si>
  <si>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</si>
  <si>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</si>
  <si>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</si>
  <si>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</si>
  <si>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</si>
  <si>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</si>
  <si>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</si>
  <si>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</si>
  <si>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</si>
  <si>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</si>
  <si>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</si>
  <si>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</si>
  <si>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</si>
  <si>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</si>
  <si>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</si>
  <si>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</si>
  <si>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</si>
  <si>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</si>
  <si>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</si>
  <si>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</si>
  <si>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</si>
  <si>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</si>
  <si>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</si>
  <si>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</si>
  <si>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</si>
  <si>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</si>
  <si>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</si>
  <si>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</si>
  <si>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</si>
  <si>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</si>
  <si>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</si>
  <si>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</si>
  <si>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</si>
  <si>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</si>
  <si>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</si>
  <si>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</si>
  <si>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</si>
  <si>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</si>
  <si>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</si>
  <si>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</si>
  <si>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</si>
  <si>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</si>
  <si>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</si>
  <si>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</si>
  <si>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</si>
  <si>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</si>
  <si>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</si>
  <si>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</si>
  <si>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</si>
  <si>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</si>
  <si>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</si>
  <si>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</si>
  <si>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</si>
  <si>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</si>
  <si>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</si>
  <si>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</si>
  <si>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</si>
  <si>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</si>
  <si>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</si>
  <si>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</si>
  <si>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</si>
  <si>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</si>
  <si>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</si>
  <si>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</si>
  <si>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</si>
  <si>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</si>
  <si>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</si>
  <si>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</si>
  <si>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</si>
  <si>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</si>
  <si>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</si>
  <si>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</si>
  <si>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</si>
  <si>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</si>
  <si>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</si>
  <si>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</si>
  <si>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</si>
  <si>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</si>
  <si>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</si>
  <si>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</si>
  <si>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</si>
  <si>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</si>
  <si>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</si>
  <si>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</si>
  <si>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</si>
  <si>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</si>
  <si>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</si>
  <si>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</si>
  <si>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</si>
  <si>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</si>
  <si>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</si>
  <si>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</si>
  <si>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</si>
  <si>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</si>
  <si>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</si>
  <si>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</si>
  <si>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</si>
  <si>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</si>
  <si>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</si>
  <si>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</si>
  <si>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</si>
  <si>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</si>
  <si>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</si>
  <si>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</si>
  <si>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</si>
  <si>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</si>
  <si>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</si>
  <si>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</si>
  <si>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</si>
  <si>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</si>
  <si>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</si>
  <si>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</si>
  <si>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</si>
  <si>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</si>
  <si>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</si>
  <si>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</si>
  <si>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</si>
  <si>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</si>
  <si>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</si>
  <si>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</si>
  <si>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</si>
  <si>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</si>
  <si>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</si>
  <si>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</si>
  <si>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</si>
  <si>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</si>
  <si>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</si>
  <si>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</si>
  <si>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</si>
  <si>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</si>
  <si>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</si>
  <si>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</si>
  <si>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</si>
  <si>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</si>
  <si>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</si>
  <si>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</si>
  <si>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</si>
  <si>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</si>
  <si>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</si>
  <si>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</si>
  <si>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</si>
  <si>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</si>
  <si>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</si>
  <si>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</si>
  <si>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</si>
  <si>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</si>
  <si>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</si>
  <si>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</si>
  <si>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</si>
  <si>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</si>
  <si>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</si>
  <si>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</si>
  <si>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</si>
  <si>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</si>
  <si>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</si>
  <si>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</si>
  <si>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</si>
  <si>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</si>
  <si>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</si>
  <si>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</si>
  <si>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</si>
  <si>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</si>
  <si>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</si>
  <si>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</si>
  <si>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</si>
  <si>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</si>
  <si>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</si>
  <si>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</si>
  <si>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</si>
  <si>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</si>
  <si>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</si>
  <si>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</si>
  <si>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</si>
  <si>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</si>
  <si>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</si>
  <si>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</si>
  <si>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</si>
  <si>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</si>
  <si>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</si>
  <si>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</si>
  <si>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</si>
  <si>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</si>
  <si>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</si>
  <si>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</si>
  <si>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</si>
  <si>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</si>
  <si>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</si>
  <si>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</si>
  <si>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</si>
  <si>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</si>
  <si>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</si>
  <si>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</si>
  <si>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</si>
  <si>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</si>
  <si>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</si>
  <si>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</si>
  <si>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</si>
  <si>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</si>
  <si>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</si>
  <si>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</si>
  <si>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</si>
  <si>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</si>
  <si>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</si>
  <si>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</si>
  <si>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</si>
  <si>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</si>
  <si>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</si>
  <si>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</si>
  <si>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</si>
  <si>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</si>
  <si>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</si>
  <si>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</si>
  <si>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</si>
  <si>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</si>
  <si>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</si>
  <si>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</si>
  <si>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</si>
  <si>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</si>
  <si>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</si>
  <si>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</si>
  <si>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</si>
  <si>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</si>
  <si>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</si>
  <si>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</si>
  <si>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</si>
  <si>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</si>
  <si>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</si>
  <si>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</si>
  <si>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</si>
  <si>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</si>
  <si>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</si>
  <si>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</si>
  <si>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</si>
  <si>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</si>
  <si>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</si>
  <si>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</si>
  <si>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</si>
  <si>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</si>
  <si>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</si>
  <si>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</si>
  <si>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</si>
  <si>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</si>
  <si>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</si>
  <si>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</si>
  <si>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</si>
  <si>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</si>
  <si>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</si>
  <si>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</si>
  <si>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</si>
  <si>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</si>
  <si>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</si>
  <si>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</si>
  <si>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</si>
  <si>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</si>
  <si>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</si>
  <si>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</si>
  <si>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</si>
  <si>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</si>
  <si>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</si>
  <si>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</si>
  <si>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</si>
  <si>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</si>
  <si>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</si>
  <si>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</si>
  <si>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</si>
  <si>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</si>
  <si>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</si>
  <si>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</si>
  <si>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</si>
  <si>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</si>
  <si>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</si>
  <si>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</si>
  <si>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</si>
  <si>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</si>
  <si>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</si>
  <si>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</si>
  <si>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</si>
  <si>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</si>
  <si>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</si>
  <si>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</si>
  <si>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</si>
  <si>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</si>
  <si>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</si>
  <si>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</si>
  <si>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</si>
  <si>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</si>
  <si>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</si>
  <si>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</si>
  <si>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</si>
  <si>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</si>
  <si>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</si>
  <si>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</si>
  <si>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</si>
  <si>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</si>
  <si>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</si>
  <si>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</si>
  <si>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</si>
  <si>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</si>
  <si>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</si>
  <si>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</si>
  <si>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</si>
  <si>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</si>
  <si>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</si>
  <si>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</si>
  <si>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</si>
  <si>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</si>
  <si>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</si>
  <si>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</si>
  <si>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</si>
  <si>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</si>
  <si>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</si>
  <si>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</si>
  <si>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</si>
  <si>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</si>
  <si>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</si>
  <si>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</si>
  <si>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</si>
  <si>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</si>
  <si>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</si>
  <si>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</si>
  <si>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</si>
  <si>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</si>
  <si>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</si>
  <si>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</si>
  <si>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</si>
  <si>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</si>
  <si>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</si>
  <si>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</si>
  <si>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</si>
  <si>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</si>
  <si>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</si>
  <si>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</si>
  <si>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</si>
  <si>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</si>
  <si>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</si>
  <si>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</si>
  <si>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</si>
  <si>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</si>
  <si>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</si>
  <si>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</si>
  <si>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</si>
  <si>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</si>
  <si>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</si>
  <si>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</si>
  <si>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</si>
  <si>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</si>
  <si>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</si>
  <si>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</si>
  <si>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</si>
  <si>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</si>
  <si>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</si>
  <si>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</si>
  <si>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</si>
  <si>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</si>
  <si>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</si>
  <si>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</si>
  <si>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</si>
  <si>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</si>
  <si>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</si>
  <si>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</si>
  <si>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</si>
  <si>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</si>
  <si>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</si>
  <si>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</si>
  <si>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</si>
  <si>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</si>
  <si>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</si>
  <si>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</si>
  <si>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</si>
  <si>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</si>
  <si>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</si>
  <si>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</si>
  <si>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</si>
  <si>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</si>
  <si>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</si>
  <si>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</si>
  <si>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</si>
  <si>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</si>
  <si>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</si>
  <si>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</si>
  <si>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</si>
  <si>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</si>
  <si>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</si>
  <si>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</si>
  <si>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</si>
  <si>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</si>
  <si>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</si>
  <si>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</si>
  <si>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</si>
  <si>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</si>
  <si>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</si>
  <si>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</si>
  <si>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</si>
  <si>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</si>
  <si>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</si>
  <si>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</si>
  <si>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</si>
  <si>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</si>
  <si>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</si>
  <si>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</si>
  <si>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</si>
  <si>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</si>
  <si>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</si>
  <si>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</si>
  <si>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</si>
  <si>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</si>
  <si>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</si>
  <si>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</si>
  <si>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</si>
  <si>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</si>
  <si>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</si>
  <si>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</si>
  <si>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</si>
  <si>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</si>
  <si>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</si>
  <si>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</si>
  <si>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</si>
  <si>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</si>
  <si>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</si>
  <si>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</si>
  <si>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</si>
  <si>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</si>
  <si>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</si>
  <si>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</si>
  <si>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</si>
  <si>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</si>
  <si>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</si>
  <si>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</si>
  <si>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</si>
  <si>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</si>
  <si>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</si>
  <si>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</si>
  <si>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</si>
  <si>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</si>
  <si>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</si>
  <si>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</si>
  <si>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</si>
  <si>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</si>
  <si>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</si>
  <si>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</si>
  <si>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</si>
  <si>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</si>
  <si>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</si>
  <si>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</si>
  <si>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</si>
  <si>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</si>
  <si>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</si>
  <si>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</si>
  <si>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</si>
  <si>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</si>
  <si>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</si>
  <si>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</si>
  <si>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</si>
  <si>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</si>
  <si>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</si>
  <si>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</si>
  <si>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</si>
  <si>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</si>
  <si>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</si>
  <si>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</si>
  <si>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</si>
  <si>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</si>
  <si>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</si>
  <si>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</si>
  <si>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</si>
  <si>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</si>
  <si>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</si>
  <si>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</si>
  <si>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</si>
  <si>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</si>
  <si>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</si>
  <si>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</si>
  <si>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</si>
  <si>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</si>
  <si>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</si>
  <si>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</si>
  <si>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</si>
  <si>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</si>
  <si>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</si>
  <si>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</si>
  <si>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</si>
  <si>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</si>
  <si>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</si>
  <si>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</si>
  <si>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</si>
  <si>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</si>
  <si>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</si>
  <si>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</si>
  <si>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</si>
  <si>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</si>
  <si>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</si>
  <si>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</si>
  <si>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</si>
  <si>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</si>
  <si>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</si>
  <si>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</si>
  <si>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</si>
  <si>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</si>
  <si>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</si>
  <si>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</si>
  <si>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</si>
  <si>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</si>
  <si>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</si>
  <si>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</si>
  <si>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</si>
  <si>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</si>
  <si>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</si>
  <si>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</si>
  <si>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</si>
  <si>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</si>
  <si>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</si>
  <si>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</si>
  <si>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</si>
  <si>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</si>
  <si>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</si>
  <si>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</si>
  <si>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</si>
  <si>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</si>
  <si>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</si>
  <si>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</si>
  <si>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</si>
  <si>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</si>
  <si>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</si>
  <si>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</si>
  <si>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</si>
  <si>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</si>
  <si>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</si>
  <si>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</si>
  <si>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</si>
  <si>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</si>
  <si>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</si>
  <si>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</si>
  <si>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</si>
  <si>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</si>
  <si>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</si>
  <si>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</si>
  <si>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</si>
  <si>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</si>
  <si>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</si>
  <si>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</si>
  <si>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</si>
  <si>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</si>
  <si>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</si>
  <si>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</si>
  <si>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</si>
  <si>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</si>
  <si>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</si>
  <si>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</si>
  <si>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</si>
  <si>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</si>
  <si>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</si>
  <si>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</si>
  <si>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</si>
  <si>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</si>
  <si>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</si>
  <si>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</si>
  <si>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</si>
  <si>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</si>
  <si>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</si>
  <si>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</si>
  <si>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</si>
  <si>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</si>
  <si>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</si>
  <si>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</si>
  <si>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</si>
  <si>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</si>
  <si>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</si>
  <si>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</si>
  <si>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</si>
  <si>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</si>
  <si>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</si>
  <si>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</si>
  <si>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</si>
  <si>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</si>
  <si>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</si>
  <si>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</si>
  <si>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</si>
  <si>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</si>
  <si>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</si>
  <si>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</si>
  <si>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</si>
  <si>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</si>
  <si>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</si>
  <si>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</si>
  <si>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</si>
  <si>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</si>
  <si>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</si>
  <si>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</si>
  <si>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</si>
  <si>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</si>
  <si>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</si>
  <si>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</si>
  <si>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</si>
  <si>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</si>
  <si>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</si>
  <si>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</si>
  <si>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</si>
  <si>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</si>
  <si>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</si>
  <si>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</si>
  <si>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</si>
  <si>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</si>
  <si>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</si>
  <si>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</si>
  <si>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</si>
  <si>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</si>
  <si>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</si>
  <si>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</si>
  <si>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</si>
  <si>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</si>
  <si>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</si>
  <si>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</si>
  <si>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</si>
  <si>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</si>
  <si>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</si>
  <si>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</si>
  <si>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</si>
  <si>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</si>
  <si>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</si>
  <si>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</si>
  <si>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</si>
  <si>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</si>
  <si>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</si>
  <si>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</si>
  <si>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</si>
  <si>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</si>
  <si>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</si>
  <si>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</si>
  <si>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</si>
  <si>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</si>
  <si>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</si>
  <si>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</si>
  <si>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</si>
  <si>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</si>
  <si>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</si>
  <si>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</si>
  <si>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</si>
  <si>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</si>
  <si>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</si>
  <si>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</si>
  <si>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</si>
  <si>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</si>
  <si>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</si>
  <si>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</si>
  <si>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</si>
  <si>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</si>
  <si>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</si>
  <si>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</si>
  <si>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</si>
  <si>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</si>
  <si>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</si>
  <si>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</si>
  <si>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</si>
  <si>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</si>
  <si>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</si>
  <si>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</si>
  <si>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</si>
  <si>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</si>
  <si>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</si>
  <si>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</si>
  <si>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</si>
  <si>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</si>
  <si>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</si>
  <si>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</si>
  <si>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</si>
  <si>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</si>
  <si>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</si>
  <si>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</si>
  <si>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</si>
  <si>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</si>
  <si>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</si>
  <si>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</si>
  <si>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</si>
  <si>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</si>
  <si>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</si>
  <si>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</si>
  <si>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</si>
  <si>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</si>
  <si>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</si>
  <si>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</si>
  <si>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</si>
  <si>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</si>
  <si>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</si>
  <si>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</si>
  <si>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</si>
  <si>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</si>
  <si>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</si>
  <si>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</si>
  <si>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</si>
  <si>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</si>
  <si>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</si>
  <si>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</si>
  <si>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</si>
  <si>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</si>
  <si>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</si>
  <si>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</si>
  <si>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</si>
  <si>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</si>
  <si>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</si>
  <si>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</si>
  <si>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</si>
  <si>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</si>
  <si>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</si>
  <si>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</si>
  <si>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</si>
  <si>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</si>
  <si>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</si>
  <si>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</si>
  <si>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</si>
  <si>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</si>
  <si>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</si>
  <si>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</si>
  <si>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</si>
  <si>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</si>
  <si>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</si>
  <si>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</si>
  <si>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</si>
  <si>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</si>
  <si>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</si>
  <si>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</si>
  <si>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</si>
  <si>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</si>
  <si>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</si>
  <si>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</si>
  <si>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</si>
  <si>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</si>
  <si>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</si>
  <si>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</si>
  <si>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</si>
  <si>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</si>
  <si>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</si>
  <si>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</si>
  <si>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</si>
  <si>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</si>
  <si>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</si>
  <si>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</si>
  <si>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</si>
  <si>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</si>
  <si>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</si>
  <si>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</si>
  <si>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</si>
  <si>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</si>
  <si>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</si>
  <si>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</si>
  <si>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</si>
  <si>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</si>
  <si>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</si>
  <si>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</si>
  <si>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</si>
  <si>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</si>
  <si>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</si>
  <si>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</si>
  <si>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</si>
  <si>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</si>
  <si>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</si>
  <si>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</si>
  <si>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</si>
  <si>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</si>
  <si>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</si>
  <si>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</si>
  <si>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</si>
  <si>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</si>
  <si>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</si>
  <si>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</si>
  <si>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</si>
  <si>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</si>
  <si>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</si>
  <si>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</si>
  <si>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</si>
  <si>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</si>
  <si>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</si>
  <si>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</si>
  <si>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</si>
  <si>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</si>
  <si>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</si>
  <si>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</si>
  <si>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</si>
  <si>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</si>
  <si>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</si>
  <si>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</si>
  <si>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</si>
  <si>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</si>
  <si>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</si>
  <si>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</si>
  <si>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</si>
  <si>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</si>
  <si>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</si>
  <si>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</si>
  <si>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</si>
  <si>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</si>
  <si>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</si>
  <si>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</si>
  <si>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</si>
  <si>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</si>
  <si>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</si>
  <si>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</si>
  <si>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</si>
  <si>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</si>
  <si>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</si>
  <si>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</si>
  <si>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</si>
  <si>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</si>
  <si>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</si>
  <si>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</si>
  <si>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</si>
  <si>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</si>
  <si>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</si>
  <si>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</si>
  <si>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</si>
  <si>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</si>
  <si>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</si>
  <si>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</si>
  <si>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</si>
  <si>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</si>
  <si>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</si>
  <si>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</si>
  <si>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</si>
  <si>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</si>
  <si>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</si>
  <si>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</si>
  <si>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</si>
  <si>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</si>
  <si>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</si>
  <si>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</si>
  <si>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</si>
  <si>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</si>
  <si>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</si>
  <si>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</si>
  <si>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</si>
  <si>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</si>
  <si>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</si>
  <si>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</si>
  <si>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</si>
  <si>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</si>
  <si>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</si>
  <si>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</si>
  <si>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</si>
  <si>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</si>
  <si>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</si>
  <si>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</si>
  <si>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</si>
  <si>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</si>
  <si>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</si>
  <si>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</si>
  <si>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</si>
  <si>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</si>
  <si>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</si>
  <si>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</si>
  <si>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</si>
  <si>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</si>
  <si>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</si>
  <si>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</si>
  <si>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</si>
  <si>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</si>
  <si>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</si>
  <si>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</si>
  <si>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</si>
  <si>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</si>
  <si>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</si>
  <si>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</si>
  <si>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</si>
  <si>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</si>
  <si>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</si>
  <si>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</si>
  <si>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</si>
  <si>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</si>
  <si>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</si>
  <si>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</si>
  <si>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</si>
  <si>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</si>
  <si>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</si>
  <si>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</si>
  <si>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</si>
  <si>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</si>
  <si>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</si>
  <si>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</si>
  <si>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</si>
  <si>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</si>
  <si>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</si>
  <si>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</si>
  <si>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</si>
  <si>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</si>
  <si>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</si>
  <si>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</si>
  <si>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</si>
  <si>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</si>
  <si>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</si>
  <si>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</si>
  <si>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</si>
  <si>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</si>
  <si>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</si>
  <si>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</si>
  <si>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</si>
  <si>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</si>
  <si>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</si>
  <si>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</si>
  <si>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</si>
  <si>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</si>
  <si>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</si>
  <si>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</si>
  <si>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</si>
  <si>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</si>
  <si>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</si>
  <si>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</si>
  <si>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</si>
  <si>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</si>
  <si>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</si>
  <si>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</si>
  <si>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</si>
  <si>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</si>
  <si>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</si>
  <si>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</si>
  <si>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</si>
  <si>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</si>
  <si>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</si>
  <si>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</si>
  <si>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</si>
  <si>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</si>
  <si>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</si>
  <si>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</si>
  <si>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</si>
  <si>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</si>
  <si>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</si>
  <si>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</si>
  <si>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</si>
  <si>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</si>
  <si>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</si>
  <si>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</si>
  <si>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</si>
  <si>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</si>
  <si>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</si>
  <si>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</si>
  <si>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</si>
  <si>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</si>
  <si>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</si>
  <si>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</si>
  <si>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</si>
  <si>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</si>
  <si>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</si>
  <si>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</si>
  <si>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</si>
  <si>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</si>
  <si>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</si>
  <si>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</si>
  <si>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</si>
  <si>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</si>
  <si>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</si>
  <si>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</si>
  <si>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</si>
  <si>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</si>
  <si>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</si>
  <si>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</si>
  <si>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</si>
  <si>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</si>
  <si>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</si>
  <si>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</si>
  <si>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</si>
  <si>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</si>
  <si>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</si>
  <si>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</si>
  <si>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</si>
  <si>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</si>
  <si>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</si>
  <si>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</si>
  <si>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</si>
  <si>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</si>
  <si>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</si>
  <si>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</si>
  <si>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</si>
  <si>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</si>
  <si>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</si>
  <si>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</si>
  <si>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</si>
  <si>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</si>
  <si>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</si>
  <si>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</si>
  <si>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</si>
  <si>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</si>
  <si>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</si>
  <si>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</si>
  <si>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</si>
  <si>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</si>
  <si>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</si>
  <si>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</si>
  <si>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</si>
  <si>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</si>
  <si>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</si>
  <si>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</si>
  <si>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</si>
  <si>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</si>
  <si>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</si>
  <si>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</si>
  <si>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</si>
  <si>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</si>
  <si>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</si>
  <si>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</si>
  <si>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</si>
  <si>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</si>
  <si>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</si>
  <si>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</si>
  <si>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</si>
  <si>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</si>
  <si>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</si>
  <si>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</si>
  <si>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</si>
  <si>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</si>
  <si>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</si>
  <si>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</si>
  <si>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</si>
  <si>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</si>
  <si>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</si>
  <si>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</si>
  <si>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</si>
  <si>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</si>
  <si>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</si>
  <si>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</si>
  <si>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</si>
  <si>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</si>
  <si>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</si>
  <si>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</si>
  <si>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</si>
  <si>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</si>
  <si>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</si>
  <si>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</si>
  <si>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</si>
  <si>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</si>
  <si>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</si>
  <si>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</si>
  <si>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</si>
  <si>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</si>
  <si>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</si>
  <si>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</si>
  <si>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</si>
  <si>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</si>
  <si>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</si>
  <si>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</si>
  <si>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</si>
  <si>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</si>
  <si>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</si>
  <si>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</si>
  <si>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</si>
  <si>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</si>
  <si>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</si>
  <si>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</si>
  <si>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</si>
  <si>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</si>
  <si>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</si>
  <si>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</si>
  <si>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</si>
  <si>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</si>
  <si>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</si>
  <si>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</si>
  <si>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</si>
  <si>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</si>
  <si>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</si>
  <si>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</si>
  <si>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</si>
  <si>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</si>
  <si>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</si>
  <si>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</si>
  <si>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</si>
  <si>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</si>
  <si>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</si>
  <si>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</si>
  <si>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</si>
  <si>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</si>
  <si>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</si>
  <si>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</si>
  <si>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</si>
  <si>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</si>
  <si>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</si>
  <si>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</si>
  <si>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</si>
  <si>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</si>
  <si>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</si>
  <si>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</si>
  <si>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</si>
  <si>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</si>
  <si>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</si>
  <si>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</si>
  <si>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</si>
  <si>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</si>
  <si>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</si>
  <si>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</si>
  <si>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</si>
  <si>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</si>
  <si>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</si>
  <si>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</si>
  <si>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</si>
  <si>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</si>
  <si>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</si>
  <si>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</si>
  <si>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</si>
  <si>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</si>
  <si>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</si>
  <si>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</si>
  <si>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</si>
  <si>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</si>
  <si>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</si>
  <si>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</si>
  <si>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</si>
  <si>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</si>
  <si>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</si>
  <si>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</si>
  <si>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</si>
  <si>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</si>
  <si>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</si>
  <si>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</si>
  <si>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</si>
  <si>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</si>
  <si>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</si>
  <si>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</si>
  <si>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</si>
  <si>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</si>
  <si>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</si>
  <si>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</si>
  <si>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</si>
  <si>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</si>
  <si>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</si>
  <si>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</si>
  <si>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</si>
  <si>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</si>
  <si>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</si>
  <si>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</si>
  <si>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</si>
  <si>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</si>
  <si>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</si>
  <si>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</si>
  <si>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</si>
  <si>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</si>
  <si>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</si>
  <si>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</si>
  <si>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</si>
  <si>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</si>
  <si>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</si>
  <si>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</si>
  <si>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</si>
  <si>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</si>
  <si>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</si>
  <si>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</si>
  <si>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</si>
  <si>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</si>
  <si>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</si>
  <si>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</si>
  <si>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</si>
  <si>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</si>
  <si>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</si>
  <si>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</si>
  <si>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</si>
  <si>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</si>
  <si>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</si>
  <si>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</si>
  <si>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</si>
  <si>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</si>
  <si>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</si>
  <si>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</si>
  <si>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</si>
  <si>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</si>
  <si>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</si>
  <si>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</si>
  <si>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</si>
  <si>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</si>
  <si>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</si>
  <si>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</si>
  <si>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</si>
  <si>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</si>
  <si>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</si>
  <si>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</si>
  <si>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</si>
  <si>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</si>
  <si>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</si>
  <si>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</si>
  <si>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</si>
  <si>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</si>
  <si>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</si>
  <si>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</si>
  <si>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</si>
  <si>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</si>
  <si>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</si>
  <si>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</si>
  <si>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</si>
  <si>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</si>
  <si>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</si>
  <si>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</si>
  <si>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</si>
  <si>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</si>
  <si>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</si>
  <si>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</si>
  <si>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</si>
  <si>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</si>
  <si>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</si>
  <si>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</si>
  <si>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</si>
  <si>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</si>
  <si>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</si>
  <si>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</si>
  <si>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</si>
  <si>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</si>
  <si>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</si>
  <si>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</si>
  <si>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</si>
  <si>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</si>
  <si>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</si>
  <si>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</si>
  <si>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</si>
  <si>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</si>
  <si>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</si>
  <si>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</si>
  <si>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</si>
  <si>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</si>
  <si>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</si>
  <si>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</si>
  <si>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</si>
  <si>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</si>
  <si>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</si>
  <si>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</si>
  <si>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</si>
  <si>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</si>
  <si>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</si>
  <si>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</si>
  <si>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</si>
  <si>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</si>
  <si>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</si>
  <si>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</si>
  <si>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</si>
  <si>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</si>
  <si>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</si>
  <si>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</si>
  <si>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</si>
  <si>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</si>
  <si>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</si>
  <si>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</si>
  <si>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</si>
  <si>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</si>
  <si>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</si>
  <si>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</si>
  <si>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</si>
  <si>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</si>
  <si>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</si>
  <si>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</si>
  <si>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</si>
  <si>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</si>
  <si>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</si>
  <si>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</si>
  <si>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</si>
  <si>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</si>
  <si>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</si>
  <si>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</si>
  <si>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</si>
  <si>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</si>
  <si>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</si>
  <si>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</si>
  <si>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</si>
  <si>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</si>
  <si>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</si>
  <si>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</si>
  <si>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</si>
  <si>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</si>
  <si>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</si>
  <si>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</si>
  <si>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</si>
  <si>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</si>
  <si>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</si>
  <si>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</si>
  <si>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</si>
  <si>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</si>
  <si>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</si>
  <si>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</si>
  <si>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</si>
  <si>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</si>
  <si>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</si>
  <si>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</si>
  <si>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</si>
  <si>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</si>
  <si>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</si>
  <si>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</si>
  <si>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</si>
  <si>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</si>
  <si>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</si>
  <si>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</si>
  <si>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</si>
  <si>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</si>
  <si>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</si>
  <si>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</si>
  <si>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</si>
  <si>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</si>
  <si>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</si>
  <si>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</si>
  <si>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</si>
  <si>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</si>
  <si>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</si>
  <si>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</si>
  <si>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</si>
  <si>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</si>
  <si>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</si>
  <si>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</si>
  <si>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</si>
  <si>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</si>
  <si>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</si>
  <si>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</si>
  <si>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</si>
  <si>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</si>
  <si>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</si>
  <si>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</si>
  <si>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</si>
  <si>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</si>
  <si>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</si>
  <si>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</si>
  <si>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</si>
  <si>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</si>
  <si>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</si>
  <si>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</si>
  <si>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</si>
  <si>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</si>
  <si>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</si>
  <si>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</si>
  <si>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</si>
  <si>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</si>
  <si>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</si>
  <si>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</si>
  <si>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</si>
  <si>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</si>
  <si>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</si>
  <si>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</si>
  <si>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</si>
  <si>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</si>
  <si>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</si>
  <si>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</si>
  <si>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</si>
  <si>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</si>
  <si>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</si>
  <si>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</si>
  <si>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</si>
  <si>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</si>
  <si>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</si>
  <si>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</si>
  <si>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</si>
  <si>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</si>
  <si>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</si>
  <si>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</si>
  <si>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</si>
  <si>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</si>
  <si>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</si>
  <si>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</si>
  <si>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</si>
  <si>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</si>
  <si>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</si>
  <si>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</si>
  <si>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</si>
  <si>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</si>
  <si>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</si>
  <si>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</si>
  <si>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</si>
  <si>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</si>
  <si>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</si>
  <si>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</si>
  <si>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</si>
  <si>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</si>
  <si>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</si>
  <si>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</si>
  <si>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</si>
  <si>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</si>
  <si>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</si>
  <si>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</si>
  <si>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</si>
  <si>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</si>
  <si>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</si>
  <si>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</si>
  <si>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</si>
  <si>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</si>
  <si>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</si>
  <si>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</si>
  <si>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</si>
  <si>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</si>
  <si>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</si>
  <si>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</si>
  <si>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</si>
  <si>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</si>
  <si>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</si>
  <si>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</si>
  <si>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</si>
  <si>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</si>
  <si>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</si>
  <si>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</si>
  <si>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</si>
  <si>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</si>
  <si>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</si>
  <si>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</si>
  <si>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</si>
  <si>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</si>
  <si>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</si>
  <si>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</si>
  <si>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</si>
  <si>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</si>
  <si>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</si>
  <si>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</si>
  <si>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</si>
  <si>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</si>
  <si>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</si>
  <si>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</si>
  <si>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</si>
  <si>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</si>
  <si>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</si>
  <si>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</si>
  <si>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</si>
  <si>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</si>
  <si>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</si>
  <si>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</si>
  <si>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</si>
  <si>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</si>
  <si>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</si>
  <si>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</si>
  <si>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</si>
  <si>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</si>
  <si>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</si>
  <si>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</si>
  <si>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</si>
  <si>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</si>
  <si>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</si>
  <si>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</si>
  <si>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</si>
  <si>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</si>
  <si>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</si>
  <si>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</si>
  <si>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</si>
  <si>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</si>
  <si>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</si>
  <si>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</si>
  <si>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</si>
  <si>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</si>
  <si>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</si>
  <si>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</si>
  <si>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</si>
  <si>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</si>
  <si>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</si>
  <si>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</si>
  <si>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</si>
  <si>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</si>
  <si>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</si>
  <si>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</si>
  <si>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</si>
  <si>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</si>
  <si>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</si>
  <si>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</si>
  <si>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</si>
  <si>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</si>
  <si>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</si>
  <si>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</si>
  <si>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</si>
  <si>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</si>
  <si>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</si>
  <si>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</si>
  <si>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</si>
  <si>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</si>
  <si>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</si>
  <si>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</si>
  <si>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</si>
  <si>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</si>
  <si>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</si>
  <si>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</si>
  <si>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</si>
  <si>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</si>
  <si>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</si>
  <si>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</si>
  <si>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</si>
  <si>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</si>
  <si>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</si>
  <si>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</si>
  <si>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</si>
  <si>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</si>
  <si>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</si>
  <si>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</si>
  <si>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</si>
  <si>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</si>
  <si>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</si>
  <si>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</si>
  <si>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</si>
  <si>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</si>
  <si>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</si>
  <si>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</si>
  <si>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</si>
  <si>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</si>
  <si>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</si>
  <si>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</si>
  <si>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</si>
  <si>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</si>
  <si>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</si>
  <si>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</si>
  <si>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</si>
  <si>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</si>
  <si>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</si>
  <si>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</si>
  <si>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</si>
  <si>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</si>
  <si>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</si>
  <si>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</si>
  <si>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</si>
  <si>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</si>
  <si>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</si>
  <si>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</si>
  <si>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</si>
  <si>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</si>
  <si>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</si>
  <si>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</si>
  <si>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</si>
  <si>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</si>
  <si>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</si>
  <si>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</si>
  <si>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</si>
  <si>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</si>
  <si>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</si>
  <si>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</si>
  <si>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</si>
  <si>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</si>
  <si>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</si>
  <si>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</si>
  <si>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</si>
  <si>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</si>
  <si>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</si>
  <si>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</si>
  <si>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</si>
  <si>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</si>
  <si>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</si>
  <si>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</si>
  <si>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</si>
  <si>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</si>
  <si>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</si>
  <si>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</si>
  <si>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</si>
  <si>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</si>
  <si>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</si>
  <si>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</si>
  <si>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</si>
  <si>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</si>
  <si>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</si>
  <si>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</si>
  <si>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</si>
  <si>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</si>
  <si>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</si>
  <si>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</si>
  <si>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</si>
  <si>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</si>
  <si>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</si>
  <si>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</si>
  <si>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</si>
  <si>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</si>
  <si>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</si>
  <si>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</si>
  <si>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</si>
  <si>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</si>
  <si>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</si>
  <si>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</si>
  <si>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</si>
  <si>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</si>
  <si>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</si>
  <si>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</si>
  <si>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</si>
  <si>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</si>
  <si>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</si>
  <si>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</si>
  <si>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</si>
  <si>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</si>
  <si>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</si>
  <si>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</si>
  <si>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</si>
  <si>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</si>
  <si>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</si>
  <si>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</si>
  <si>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</si>
  <si>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</si>
  <si>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</si>
  <si>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</si>
  <si>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</si>
  <si>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</si>
  <si>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</si>
  <si>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</si>
  <si>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</si>
  <si>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</si>
  <si>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</si>
  <si>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</si>
  <si>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</si>
  <si>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</si>
  <si>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</si>
  <si>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</si>
  <si>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</si>
  <si>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</si>
  <si>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</si>
  <si>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</si>
  <si>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</si>
  <si>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</si>
  <si>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</si>
  <si>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</si>
  <si>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</si>
  <si>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</si>
  <si>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</si>
  <si>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</si>
  <si>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</si>
  <si>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</si>
  <si>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</si>
  <si>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</si>
  <si>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</si>
  <si>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</si>
  <si>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</si>
  <si>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</si>
  <si>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</si>
  <si>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</si>
  <si>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</si>
  <si>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</si>
  <si>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</si>
  <si>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</si>
  <si>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</si>
  <si>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</si>
  <si>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</si>
  <si>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</si>
  <si>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</si>
  <si>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</si>
  <si>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</si>
  <si>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</si>
  <si>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</si>
  <si>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</si>
  <si>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</si>
  <si>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</si>
  <si>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</si>
  <si>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</si>
  <si>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</si>
  <si>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</si>
  <si>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</si>
  <si>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</si>
  <si>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</si>
  <si>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</si>
  <si>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</si>
  <si>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</si>
  <si>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</si>
  <si>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</si>
  <si>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</si>
  <si>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</si>
  <si>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</si>
  <si>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</si>
  <si>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</si>
  <si>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</si>
  <si>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</si>
  <si>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</si>
  <si>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</si>
  <si>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</si>
  <si>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</si>
  <si>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</si>
  <si>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</si>
  <si>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</si>
  <si>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</si>
  <si>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</si>
  <si>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</si>
  <si>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</si>
  <si>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</si>
  <si>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</si>
  <si>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</si>
  <si>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</si>
  <si>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</si>
  <si>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</si>
  <si>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</si>
  <si>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</si>
  <si>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</si>
  <si>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</si>
  <si>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</si>
  <si>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</si>
  <si>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</si>
  <si>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</si>
  <si>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</si>
  <si>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</si>
  <si>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</si>
  <si>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</si>
  <si>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</si>
  <si>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</si>
  <si>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</si>
  <si>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</si>
  <si>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</si>
  <si>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</si>
  <si>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</si>
  <si>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</si>
  <si>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</si>
  <si>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</si>
  <si>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</si>
  <si>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</si>
  <si>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</si>
  <si>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</si>
  <si>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</si>
  <si>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</si>
  <si>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</si>
  <si>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</si>
  <si>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</si>
  <si>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</si>
  <si>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</si>
  <si>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</si>
  <si>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</si>
  <si>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</si>
  <si>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</si>
  <si>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</si>
  <si>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</si>
  <si>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</si>
  <si>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</si>
  <si>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</si>
  <si>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</si>
  <si>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</si>
  <si>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</si>
  <si>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</si>
  <si>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</si>
  <si>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</si>
  <si>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</si>
  <si>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</si>
  <si>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</si>
  <si>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</si>
  <si>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</si>
  <si>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</si>
  <si>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</si>
  <si>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</si>
  <si>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</si>
  <si>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</si>
  <si>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</si>
  <si>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</si>
  <si>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</si>
  <si>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</si>
  <si>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</si>
  <si>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</si>
  <si>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</si>
  <si>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</si>
  <si>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</si>
  <si>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</si>
  <si>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</si>
  <si>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</si>
  <si>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</si>
  <si>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</si>
  <si>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</si>
  <si>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</si>
  <si>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</si>
  <si>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</si>
  <si>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</si>
  <si>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</si>
  <si>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</si>
  <si>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</si>
  <si>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</si>
  <si>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</si>
  <si>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</si>
  <si>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</si>
  <si>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</si>
  <si>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</si>
  <si>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</si>
  <si>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</si>
  <si>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</si>
  <si>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</si>
  <si>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</si>
  <si>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</si>
  <si>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</si>
  <si>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</si>
  <si>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</si>
  <si>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</si>
  <si>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</si>
  <si>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</si>
  <si>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</si>
  <si>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</si>
  <si>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</si>
  <si>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</si>
  <si>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</si>
  <si>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</si>
  <si>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</si>
  <si>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</si>
  <si>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</si>
  <si>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</si>
  <si>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</si>
  <si>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</si>
  <si>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</si>
  <si>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</si>
  <si>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</si>
  <si>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</si>
  <si>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</si>
  <si>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</si>
  <si>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</si>
  <si>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</si>
  <si>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</si>
  <si>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</si>
  <si>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</si>
  <si>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</si>
  <si>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</si>
  <si>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</si>
  <si>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</si>
  <si>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</si>
  <si>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</si>
  <si>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</si>
  <si>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</si>
  <si>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</si>
  <si>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</si>
  <si>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</si>
  <si>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</si>
  <si>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</si>
  <si>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</si>
  <si>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</si>
  <si>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</si>
  <si>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</si>
  <si>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</si>
  <si>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</si>
  <si>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</si>
  <si>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</si>
  <si>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</si>
  <si>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</si>
  <si>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</si>
  <si>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</si>
  <si>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</si>
  <si>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</si>
  <si>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</si>
  <si>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</si>
  <si>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</si>
  <si>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</si>
  <si>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</si>
  <si>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</si>
  <si>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</si>
  <si>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</si>
  <si>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</si>
  <si>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</si>
  <si>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</si>
  <si>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</si>
  <si>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</si>
  <si>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</si>
  <si>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</si>
  <si>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</si>
  <si>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</si>
  <si>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</si>
  <si>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</si>
  <si>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</si>
  <si>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</si>
  <si>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</si>
  <si>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</si>
  <si>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</si>
  <si>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</si>
  <si>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</si>
  <si>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</si>
  <si>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</si>
  <si>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</si>
  <si>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</si>
  <si>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</si>
  <si>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</si>
  <si>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</si>
  <si>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</si>
  <si>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</si>
  <si>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</si>
  <si>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</si>
  <si>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</si>
  <si>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</si>
  <si>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</si>
  <si>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</si>
  <si>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</si>
  <si>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</si>
  <si>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</si>
  <si>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</si>
  <si>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</si>
  <si>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</si>
  <si>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</si>
  <si>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</si>
  <si>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</si>
  <si>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</si>
  <si>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</si>
  <si>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</si>
  <si>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</si>
  <si>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</si>
  <si>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</si>
  <si>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</si>
  <si>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</si>
  <si>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</si>
  <si>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</si>
  <si>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</si>
  <si>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</si>
  <si>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</si>
  <si>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</si>
  <si>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</si>
  <si>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</si>
  <si>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</si>
  <si>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</si>
  <si>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</si>
  <si>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</si>
  <si>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</si>
  <si>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</si>
  <si>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</si>
  <si>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</si>
  <si>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</si>
  <si>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</si>
  <si>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</si>
  <si>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</si>
  <si>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</si>
  <si>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</si>
  <si>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</si>
  <si>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</si>
  <si>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</si>
  <si>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</si>
  <si>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</si>
  <si>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</si>
  <si>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</si>
  <si>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</si>
  <si>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</si>
  <si>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</si>
  <si>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</si>
  <si>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</si>
  <si>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</si>
  <si>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</si>
  <si>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</si>
  <si>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</si>
  <si>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</si>
  <si>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</si>
  <si>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</si>
  <si>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</si>
  <si>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</si>
  <si>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</si>
  <si>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</si>
  <si>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</si>
  <si>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</si>
  <si>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</si>
  <si>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</si>
  <si>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</si>
  <si>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</si>
  <si>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</si>
  <si>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</si>
  <si>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</si>
  <si>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</si>
  <si>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</si>
  <si>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</si>
  <si>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</si>
  <si>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</si>
  <si>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</si>
  <si>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</si>
  <si>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</si>
  <si>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</si>
  <si>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</si>
  <si>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</si>
  <si>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</si>
  <si>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</si>
  <si>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</si>
  <si>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</si>
  <si>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</si>
  <si>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</si>
  <si>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</si>
  <si>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</si>
  <si>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</si>
  <si>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</si>
  <si>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</si>
  <si>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</si>
  <si>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</si>
  <si>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</si>
  <si>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</si>
  <si>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</si>
  <si>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</si>
  <si>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</si>
  <si>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</si>
  <si>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</si>
  <si>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</si>
  <si>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</si>
  <si>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</si>
  <si>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</si>
  <si>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</si>
  <si>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</si>
  <si>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</si>
  <si>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</si>
  <si>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</si>
  <si>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</si>
  <si>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</si>
  <si>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</si>
  <si>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</si>
  <si>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</si>
  <si>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</si>
  <si>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</si>
  <si>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</si>
  <si>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</si>
  <si>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</si>
  <si>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</si>
  <si>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</si>
  <si>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</si>
  <si>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</si>
  <si>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</si>
  <si>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</si>
  <si>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</si>
  <si>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</si>
  <si>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</si>
  <si>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</si>
  <si>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</si>
  <si>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</si>
  <si>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</si>
  <si>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</si>
  <si>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</si>
  <si>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</si>
  <si>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</si>
  <si>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</si>
  <si>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</si>
  <si>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</si>
  <si>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</si>
  <si>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</si>
  <si>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</si>
  <si>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</si>
  <si>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</si>
  <si>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</si>
  <si>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</si>
  <si>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</si>
  <si>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</si>
  <si>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</si>
  <si>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</si>
  <si>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</si>
  <si>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</si>
  <si>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</si>
  <si>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</si>
  <si>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</si>
  <si>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</si>
  <si>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</si>
  <si>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</si>
  <si>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</si>
  <si>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</si>
  <si>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</si>
  <si>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</si>
  <si>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</si>
  <si>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</si>
  <si>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</si>
  <si>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</si>
  <si>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</si>
  <si>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</si>
  <si>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</si>
  <si>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</si>
  <si>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</si>
  <si>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</si>
  <si>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</si>
  <si>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</si>
  <si>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</si>
  <si>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</si>
  <si>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</si>
  <si>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</si>
  <si>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</si>
  <si>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</si>
  <si>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</si>
  <si>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</si>
  <si>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</si>
  <si>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</si>
  <si>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</si>
  <si>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</si>
  <si>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</si>
  <si>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</si>
  <si>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</si>
  <si>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</si>
  <si>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</si>
  <si>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</si>
  <si>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</si>
  <si>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</si>
  <si>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</si>
  <si>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</si>
  <si>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</si>
  <si>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</si>
  <si>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</si>
  <si>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</si>
  <si>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</si>
  <si>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</si>
  <si>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</si>
  <si>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</si>
  <si>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</si>
  <si>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</si>
  <si>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</si>
  <si>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</si>
  <si>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</si>
  <si>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</si>
  <si>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</si>
  <si>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</si>
  <si>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</si>
  <si>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</si>
  <si>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</si>
  <si>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</si>
  <si>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</si>
  <si>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</si>
  <si>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</si>
  <si>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</si>
  <si>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</si>
  <si>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</si>
  <si>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</si>
  <si>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</si>
  <si>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</si>
  <si>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</si>
  <si>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</si>
  <si>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</si>
  <si>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</si>
  <si>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</si>
  <si>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</si>
  <si>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</si>
  <si>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</si>
  <si>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</si>
  <si>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</si>
  <si>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</si>
  <si>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</si>
  <si>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</si>
  <si>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</si>
  <si>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</si>
  <si>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</si>
  <si>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</si>
  <si>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</si>
  <si>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</si>
  <si>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</si>
  <si>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</si>
  <si>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</si>
  <si>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</si>
  <si>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</si>
  <si>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</si>
  <si>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</si>
  <si>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</si>
  <si>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</si>
  <si>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</si>
  <si>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</si>
  <si>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</si>
  <si>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</si>
  <si>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</si>
  <si>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</si>
  <si>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</si>
  <si>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</si>
  <si>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</si>
  <si>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</si>
  <si>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</si>
  <si>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</si>
  <si>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</si>
  <si>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</si>
  <si>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</si>
  <si>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</si>
  <si>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</si>
  <si>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</si>
  <si>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</si>
  <si>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</si>
  <si>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</si>
  <si>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</si>
  <si>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</si>
  <si>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</si>
  <si>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</si>
  <si>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</si>
  <si>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</si>
  <si>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</si>
  <si>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</si>
  <si>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</si>
  <si>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</si>
  <si>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</si>
  <si>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</si>
  <si>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</si>
  <si>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</si>
  <si>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</si>
  <si>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</si>
  <si>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</si>
  <si>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</si>
  <si>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</si>
  <si>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</si>
  <si>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</si>
  <si>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</si>
  <si>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</si>
  <si>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</si>
  <si>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</si>
  <si>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</si>
  <si>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</si>
  <si>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</si>
  <si>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</si>
  <si>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</si>
  <si>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</si>
  <si>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</si>
  <si>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</si>
  <si>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</si>
  <si>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</si>
  <si>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</si>
  <si>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</si>
  <si>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</si>
  <si>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</si>
  <si>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</si>
  <si>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</si>
  <si>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</si>
  <si>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</si>
  <si>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</si>
  <si>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</si>
  <si>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</si>
  <si>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</si>
  <si>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</si>
  <si>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</si>
  <si>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</si>
  <si>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</si>
  <si>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</si>
  <si>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</si>
  <si>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</si>
  <si>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</si>
  <si>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</si>
  <si>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</si>
  <si>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</si>
  <si>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</si>
  <si>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</si>
  <si>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</si>
  <si>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</si>
  <si>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</si>
  <si>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</si>
  <si>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</si>
  <si>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</si>
  <si>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</si>
  <si>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</si>
  <si>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</si>
  <si>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</si>
  <si>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</si>
  <si>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</si>
  <si>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</si>
  <si>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</si>
  <si>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</si>
  <si>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</si>
  <si>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</si>
  <si>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</si>
  <si>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</si>
  <si>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</si>
  <si>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</si>
  <si>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</si>
  <si>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</si>
  <si>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</si>
  <si>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</si>
  <si>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</si>
  <si>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</si>
  <si>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</si>
  <si>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</si>
  <si>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</si>
  <si>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</si>
  <si>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</si>
  <si>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</si>
  <si>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</si>
  <si>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</si>
  <si>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</si>
  <si>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</si>
  <si>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</si>
  <si>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</si>
  <si>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</si>
  <si>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</si>
  <si>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</si>
  <si>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</si>
  <si>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</si>
  <si>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</si>
  <si>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</si>
  <si>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</si>
  <si>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</si>
  <si>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</si>
  <si>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</si>
  <si>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</si>
  <si>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</si>
  <si>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</si>
  <si>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</si>
  <si>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</si>
  <si>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</si>
  <si>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</si>
  <si>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</si>
  <si>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</si>
  <si>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</si>
  <si>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</si>
  <si>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</si>
  <si>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</si>
  <si>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</si>
  <si>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</si>
  <si>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</si>
  <si>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</si>
  <si>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</si>
  <si>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</si>
  <si>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</si>
  <si>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</si>
  <si>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</si>
  <si>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</si>
  <si>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</si>
  <si>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</si>
  <si>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</si>
  <si>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</si>
  <si>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</si>
  <si>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</si>
  <si>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</si>
  <si>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</si>
  <si>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</si>
  <si>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</si>
  <si>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</si>
  <si>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</si>
  <si>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</si>
  <si>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</si>
  <si>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</si>
  <si>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</si>
  <si>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</si>
  <si>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</si>
  <si>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</si>
  <si>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</si>
  <si>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</si>
  <si>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</si>
  <si>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</si>
  <si>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</si>
  <si>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</si>
  <si>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</si>
  <si>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</si>
  <si>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</si>
  <si>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</si>
  <si>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</si>
  <si>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</si>
  <si>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</si>
  <si>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</si>
  <si>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</si>
  <si>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</si>
  <si>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</si>
  <si>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</si>
  <si>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</si>
  <si>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</si>
  <si>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</si>
  <si>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</si>
  <si>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</si>
  <si>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</si>
  <si>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</si>
  <si>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</si>
  <si>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</si>
  <si>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</si>
  <si>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</si>
  <si>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</si>
  <si>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</si>
  <si>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</si>
  <si>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</si>
  <si>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</si>
  <si>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</si>
  <si>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</si>
  <si>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</si>
  <si>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</si>
  <si>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</si>
  <si>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</si>
  <si>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</si>
  <si>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</si>
  <si>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</si>
  <si>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</si>
  <si>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</si>
  <si>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</si>
  <si>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</si>
  <si>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</si>
  <si>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</si>
  <si>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</si>
  <si>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</si>
  <si>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</si>
  <si>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</si>
  <si>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</si>
  <si>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</si>
  <si>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</si>
  <si>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</si>
  <si>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</si>
  <si>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</si>
  <si>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</si>
  <si>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</si>
  <si>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</si>
  <si>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</si>
  <si>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</si>
  <si>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</si>
  <si>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</si>
  <si>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</si>
  <si>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</si>
  <si>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</si>
  <si>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</si>
  <si>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</si>
  <si>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</si>
  <si>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</si>
  <si>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</si>
  <si>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</si>
  <si>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</si>
  <si>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</si>
  <si>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</si>
  <si>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</si>
  <si>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</si>
  <si>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</si>
  <si>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</si>
  <si>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</si>
  <si>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</si>
  <si>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</si>
  <si>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</si>
  <si>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</si>
  <si>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</si>
  <si>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</si>
  <si>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</si>
  <si>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</si>
  <si>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</si>
  <si>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</si>
  <si>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</si>
  <si>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</si>
  <si>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</si>
  <si>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</si>
  <si>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</si>
  <si>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</si>
  <si>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</si>
  <si>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</si>
  <si>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</si>
  <si>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</si>
  <si>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</si>
  <si>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</si>
  <si>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</si>
  <si>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</si>
  <si>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</si>
  <si>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</si>
  <si>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</si>
  <si>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</si>
  <si>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</si>
  <si>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</si>
  <si>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</si>
  <si>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</si>
  <si>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</si>
  <si>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</si>
  <si>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</si>
  <si>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</si>
  <si>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</si>
  <si>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</si>
  <si>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</si>
  <si>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</si>
  <si>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</si>
  <si>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</si>
  <si>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</si>
  <si>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</si>
  <si>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</si>
  <si>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</si>
  <si>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</si>
  <si>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</si>
  <si>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</si>
  <si>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</si>
  <si>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</si>
  <si>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</si>
  <si>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</si>
  <si>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</si>
  <si>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</si>
  <si>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</si>
  <si>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</si>
  <si>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</si>
  <si>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</si>
  <si>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</si>
  <si>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</si>
  <si>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</si>
  <si>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</si>
  <si>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</si>
  <si>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</si>
  <si>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</si>
  <si>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</si>
  <si>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</si>
  <si>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</si>
  <si>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</si>
  <si>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</si>
  <si>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</si>
  <si>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</si>
  <si>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</si>
  <si>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</si>
  <si>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</si>
  <si>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</si>
  <si>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</si>
  <si>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</si>
  <si>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</si>
  <si>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</si>
  <si>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</si>
  <si>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</si>
  <si>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</si>
  <si>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</si>
  <si>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</si>
  <si>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</si>
  <si>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</si>
  <si>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</si>
  <si>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</si>
  <si>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</si>
  <si>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</si>
  <si>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</si>
  <si>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</si>
  <si>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</si>
  <si>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</si>
  <si>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</si>
  <si>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</si>
  <si>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</si>
  <si>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</si>
  <si>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</si>
  <si>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</si>
  <si>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</si>
  <si>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</si>
  <si>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</si>
  <si>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</si>
  <si>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</si>
  <si>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</si>
  <si>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</si>
  <si>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</si>
  <si>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</si>
  <si>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</si>
  <si>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</si>
  <si>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</si>
  <si>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</si>
  <si>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</si>
  <si>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</si>
  <si>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</si>
  <si>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</si>
  <si>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</si>
  <si>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</si>
  <si>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</si>
  <si>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</si>
  <si>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</si>
  <si>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</si>
  <si>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</si>
  <si>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</si>
  <si>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</si>
  <si>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</si>
  <si>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</si>
  <si>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</si>
  <si>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</si>
  <si>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</si>
  <si>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</si>
  <si>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</si>
  <si>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</si>
  <si>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</si>
  <si>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</si>
  <si>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</si>
  <si>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</si>
  <si>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</si>
  <si>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</si>
  <si>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</si>
  <si>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</si>
  <si>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</si>
  <si>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</si>
  <si>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</si>
  <si>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</si>
  <si>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</si>
  <si>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</si>
  <si>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</si>
  <si>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</si>
  <si>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</si>
  <si>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</si>
  <si>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</si>
  <si>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</si>
  <si>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</si>
  <si>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</si>
  <si>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</si>
  <si>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</si>
  <si>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</si>
  <si>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</si>
  <si>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</si>
  <si>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</si>
  <si>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</si>
  <si>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</si>
  <si>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</si>
  <si>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</si>
  <si>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</si>
  <si>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</si>
  <si>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</si>
  <si>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</si>
  <si>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</si>
  <si>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</si>
  <si>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</si>
  <si>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</si>
  <si>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</si>
  <si>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</si>
  <si>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</si>
  <si>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</si>
  <si>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</si>
  <si>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</si>
  <si>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</si>
  <si>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</si>
  <si>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</si>
  <si>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</si>
  <si>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</si>
  <si>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</si>
  <si>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</si>
  <si>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</si>
  <si>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</si>
  <si>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</si>
  <si>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</si>
  <si>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</si>
  <si>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</si>
  <si>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</si>
  <si>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</si>
  <si>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</si>
  <si>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</si>
  <si>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</si>
  <si>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</si>
  <si>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</si>
  <si>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</si>
  <si>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</si>
  <si>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</si>
  <si>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</si>
  <si>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</si>
  <si>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</si>
  <si>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</si>
  <si>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</si>
  <si>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</si>
  <si>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</si>
  <si>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</si>
  <si>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</si>
  <si>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</si>
  <si>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</si>
  <si>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</si>
  <si>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</si>
  <si>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</si>
  <si>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</si>
  <si>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</si>
  <si>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</si>
  <si>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</si>
  <si>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</si>
  <si>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</si>
  <si>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</si>
  <si>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</si>
  <si>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</si>
  <si>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</si>
  <si>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</si>
  <si>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</si>
  <si>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</si>
  <si>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</si>
  <si>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</si>
  <si>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</si>
  <si>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</si>
  <si>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</si>
  <si>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</si>
  <si>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</si>
  <si>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</si>
  <si>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</si>
  <si>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</si>
  <si>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</si>
  <si>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</si>
  <si>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</si>
  <si>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</si>
  <si>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</si>
  <si>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</si>
  <si>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</si>
  <si>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</si>
  <si>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</si>
  <si>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</si>
  <si>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</si>
  <si>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</si>
  <si>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</si>
  <si>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</si>
  <si>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</si>
  <si>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</si>
  <si>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</si>
  <si>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</si>
  <si>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</si>
  <si>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</si>
  <si>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</si>
  <si>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</si>
  <si>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</si>
  <si>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</si>
  <si>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</si>
  <si>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</si>
  <si>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</si>
  <si>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</si>
  <si>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</si>
  <si>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</si>
  <si>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</si>
  <si>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</si>
  <si>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</si>
  <si>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</si>
  <si>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</si>
  <si>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</si>
  <si>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</si>
  <si>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</si>
  <si>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</si>
  <si>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</si>
  <si>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</si>
  <si>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</si>
  <si>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</si>
  <si>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</si>
  <si>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</si>
  <si>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</si>
  <si>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</si>
  <si>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</si>
  <si>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</si>
  <si>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</si>
  <si>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</si>
  <si>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</si>
  <si>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</si>
  <si>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</si>
  <si>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</si>
  <si>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</si>
  <si>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</si>
  <si>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</si>
  <si>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</si>
  <si>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</si>
  <si>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</si>
  <si>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</si>
  <si>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</si>
  <si>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</si>
  <si>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</si>
  <si>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</si>
  <si>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</si>
  <si>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</si>
  <si>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</si>
  <si>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</si>
  <si>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</si>
  <si>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</si>
  <si>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</si>
  <si>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</si>
  <si>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</si>
  <si>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</si>
  <si>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</si>
  <si>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</si>
  <si>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</si>
  <si>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</si>
  <si>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</si>
  <si>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</si>
  <si>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</si>
  <si>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</si>
  <si>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</si>
  <si>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</si>
  <si>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</si>
  <si>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</si>
  <si>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</si>
  <si>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</si>
  <si>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</si>
  <si>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</si>
  <si>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</si>
  <si>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</si>
  <si>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</si>
  <si>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</si>
  <si>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</si>
  <si>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</si>
  <si>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</si>
  <si>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</si>
  <si>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</si>
  <si>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</si>
  <si>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</si>
  <si>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</si>
  <si>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</si>
  <si>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</si>
  <si>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</si>
  <si>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</si>
  <si>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</si>
  <si>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</si>
  <si>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</si>
  <si>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</si>
  <si>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</si>
  <si>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</si>
  <si>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</si>
  <si>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</si>
  <si>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</si>
  <si>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</si>
  <si>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</si>
  <si>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</si>
  <si>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</si>
  <si>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</si>
  <si>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</si>
  <si>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</si>
  <si>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</si>
  <si>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</si>
  <si>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</si>
  <si>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</si>
  <si>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</si>
  <si>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</si>
  <si>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</si>
  <si>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</si>
  <si>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</si>
  <si>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</si>
  <si>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</si>
  <si>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</si>
  <si>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</si>
  <si>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</si>
  <si>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</si>
  <si>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</si>
  <si>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</si>
  <si>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</si>
  <si>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</si>
  <si>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</si>
  <si>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</si>
  <si>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</si>
  <si>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</si>
  <si>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</si>
  <si>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</si>
  <si>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</si>
  <si>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</si>
  <si>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</si>
  <si>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</si>
  <si>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</si>
  <si>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</si>
  <si>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</si>
  <si>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</si>
  <si>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</si>
  <si>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</si>
  <si>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</si>
  <si>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</si>
  <si>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</si>
  <si>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</si>
  <si>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</si>
  <si>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</si>
  <si>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</si>
  <si>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</si>
  <si>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</si>
  <si>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</si>
  <si>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</si>
  <si>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</si>
  <si>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</si>
  <si>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</si>
  <si>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</si>
  <si>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</si>
  <si>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</si>
  <si>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</si>
  <si>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</si>
  <si>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</si>
  <si>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</si>
  <si>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</si>
  <si>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</si>
  <si>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</si>
  <si>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</si>
  <si>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</si>
  <si>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</si>
  <si>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</si>
  <si>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</si>
  <si>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</si>
  <si>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</si>
  <si>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</si>
  <si>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</si>
  <si>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</si>
  <si>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</si>
  <si>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</si>
  <si>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</si>
  <si>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</si>
  <si>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</si>
  <si>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</si>
  <si>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</si>
  <si>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</si>
  <si>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</si>
  <si>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</si>
  <si>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</si>
  <si>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</si>
  <si>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</si>
  <si>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</si>
  <si>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</si>
  <si>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</si>
  <si>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</si>
  <si>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</si>
  <si>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</si>
  <si>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</si>
  <si>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</si>
  <si>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</si>
  <si>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</si>
  <si>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</si>
  <si>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</si>
  <si>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</si>
  <si>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</si>
  <si>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</si>
  <si>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</si>
  <si>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</si>
  <si>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</si>
  <si>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</si>
  <si>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</si>
  <si>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</si>
  <si>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</si>
  <si>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</si>
  <si>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</si>
  <si>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</si>
  <si>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</si>
  <si>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</si>
  <si>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</si>
  <si>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</si>
  <si>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</si>
  <si>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</si>
  <si>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</si>
  <si>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</si>
  <si>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</si>
  <si>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</si>
  <si>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</si>
  <si>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</si>
  <si>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</si>
  <si>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</si>
  <si>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</si>
  <si>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</si>
  <si>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</si>
  <si>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</si>
  <si>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</si>
  <si>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</si>
  <si>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</si>
  <si>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</si>
  <si>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</si>
  <si>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</si>
  <si>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</si>
  <si>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</si>
  <si>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</si>
  <si>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</si>
  <si>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</si>
  <si>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</si>
  <si>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</si>
  <si>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</si>
  <si>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</si>
  <si>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</si>
  <si>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</si>
  <si>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</si>
  <si>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</si>
  <si>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</si>
  <si>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</si>
  <si>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</si>
  <si>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</si>
  <si>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</si>
  <si>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</si>
  <si>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</si>
  <si>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</si>
  <si>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</si>
  <si>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</si>
  <si>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</si>
  <si>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</si>
  <si>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</si>
  <si>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</si>
  <si>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</si>
  <si>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</si>
  <si>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</si>
  <si>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</si>
  <si>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</si>
  <si>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</si>
  <si>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</si>
  <si>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</si>
  <si>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</si>
  <si>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</si>
  <si>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</si>
  <si>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</si>
  <si>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</si>
  <si>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</si>
  <si>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</si>
  <si>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</si>
  <si>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</si>
  <si>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</si>
  <si>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</si>
  <si>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</si>
  <si>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</si>
  <si>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</si>
  <si>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</si>
  <si>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</si>
  <si>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</si>
  <si>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</si>
  <si>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</si>
  <si>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</si>
  <si>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</si>
  <si>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</si>
  <si>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</si>
  <si>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</si>
  <si>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</si>
  <si>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</si>
  <si>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</si>
  <si>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</si>
  <si>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</si>
  <si>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</si>
  <si>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</si>
  <si>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</si>
  <si>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</si>
  <si>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</si>
  <si>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</si>
  <si>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</si>
  <si>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</si>
  <si>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</si>
  <si>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</si>
  <si>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</si>
  <si>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</si>
  <si>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</si>
  <si>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</si>
  <si>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</si>
  <si>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</si>
  <si>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</si>
  <si>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</si>
  <si>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</si>
  <si>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</si>
  <si>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</si>
  <si>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</si>
  <si>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</si>
  <si>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</si>
  <si>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</si>
  <si>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</si>
  <si>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</si>
  <si>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</si>
  <si>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</si>
  <si>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</si>
  <si>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</si>
  <si>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</si>
  <si>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</si>
  <si>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</si>
  <si>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</si>
  <si>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</si>
  <si>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</si>
  <si>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</si>
  <si>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</si>
  <si>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</si>
  <si>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</si>
  <si>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</si>
  <si>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</si>
  <si>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</si>
  <si>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</si>
  <si>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</si>
  <si>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</si>
  <si>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</si>
  <si>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</si>
  <si>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</si>
  <si>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</si>
  <si>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</si>
  <si>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</si>
  <si>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</si>
  <si>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</si>
  <si>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</si>
  <si>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</si>
  <si>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</si>
  <si>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</si>
  <si>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</si>
  <si>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</si>
  <si>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</si>
  <si>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</si>
  <si>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</si>
  <si>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</si>
  <si>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</si>
  <si>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</si>
  <si>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</si>
  <si>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</si>
  <si>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</si>
  <si>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</si>
  <si>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</si>
  <si>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</si>
  <si>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</si>
  <si>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</si>
  <si>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</si>
  <si>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</si>
  <si>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</si>
  <si>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</si>
  <si>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</si>
  <si>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</si>
  <si>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</si>
  <si>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</si>
  <si>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</si>
  <si>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</si>
  <si>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</si>
  <si>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</si>
  <si>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</si>
  <si>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</si>
  <si>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</si>
  <si>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</si>
  <si>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</si>
  <si>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</si>
  <si>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</si>
  <si>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</si>
  <si>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</si>
  <si>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</si>
  <si>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</si>
  <si>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</si>
  <si>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</si>
  <si>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</si>
  <si>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</si>
  <si>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</si>
  <si>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</si>
  <si>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</si>
  <si>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</si>
  <si>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</si>
  <si>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</si>
  <si>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</si>
  <si>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</si>
  <si>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</si>
  <si>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</si>
  <si>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</si>
  <si>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</si>
  <si>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</si>
  <si>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</si>
  <si>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</si>
  <si>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</si>
  <si>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</si>
  <si>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</si>
  <si>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</si>
  <si>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</si>
  <si>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</si>
  <si>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</si>
  <si>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</si>
  <si>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</si>
  <si>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</si>
  <si>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</si>
  <si>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</si>
  <si>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</si>
  <si>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</si>
  <si>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</si>
  <si>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</si>
  <si>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</si>
  <si>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</si>
  <si>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</si>
  <si>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</si>
  <si>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</si>
  <si>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</si>
  <si>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</si>
  <si>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</si>
  <si>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</si>
  <si>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</si>
  <si>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</si>
  <si>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</si>
  <si>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</si>
  <si>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</si>
  <si>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</si>
  <si>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</si>
  <si>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</si>
  <si>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</si>
  <si>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</si>
  <si>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</si>
  <si>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</si>
  <si>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</si>
  <si>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</si>
  <si>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</si>
  <si>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</si>
  <si>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</si>
  <si>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</si>
  <si>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</si>
  <si>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</si>
  <si>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</si>
  <si>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</si>
  <si>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</si>
  <si>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</si>
  <si>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</si>
  <si>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</si>
  <si>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</si>
  <si>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</si>
  <si>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</si>
  <si>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</si>
  <si>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</si>
  <si>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</si>
  <si>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</si>
  <si>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</si>
  <si>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</si>
  <si>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</si>
  <si>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</si>
  <si>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</si>
  <si>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</si>
  <si>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</si>
  <si>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</si>
  <si>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</si>
  <si>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</si>
  <si>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</si>
  <si>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</si>
  <si>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</si>
  <si>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</si>
  <si>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</si>
  <si>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</si>
  <si>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</si>
  <si>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</si>
  <si>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</si>
  <si>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</si>
  <si>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</si>
  <si>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</si>
  <si>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</si>
  <si>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</si>
  <si>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</si>
  <si>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</si>
  <si>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</si>
  <si>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</si>
  <si>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</si>
  <si>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</si>
  <si>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</si>
  <si>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</si>
  <si>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</si>
  <si>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</si>
  <si>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</si>
  <si>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</si>
  <si>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</si>
  <si>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</si>
  <si>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</si>
  <si>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</si>
  <si>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</si>
  <si>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</si>
  <si>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</si>
  <si>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</si>
  <si>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</si>
  <si>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</si>
  <si>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</si>
  <si>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</si>
  <si>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</si>
  <si>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</si>
  <si>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</si>
  <si>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</si>
  <si>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</si>
  <si>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</si>
  <si>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</si>
  <si>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</si>
  <si>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</si>
  <si>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</si>
  <si>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</si>
  <si>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</si>
  <si>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</si>
  <si>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</si>
  <si>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</si>
  <si>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</si>
  <si>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</si>
  <si>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</si>
  <si>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</si>
  <si>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</si>
  <si>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</si>
  <si>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</si>
  <si>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</si>
  <si>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</si>
  <si>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</si>
  <si>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</si>
  <si>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</si>
  <si>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</si>
  <si>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</si>
  <si>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</si>
  <si>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</si>
  <si>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</si>
  <si>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</si>
  <si>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</si>
  <si>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</si>
  <si>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</si>
  <si>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</si>
  <si>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</si>
  <si>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</si>
  <si>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</si>
  <si>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</si>
  <si>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</si>
  <si>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</si>
  <si>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</si>
  <si>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</si>
  <si>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</si>
  <si>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</si>
  <si>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</si>
  <si>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</si>
  <si>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</si>
  <si>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</si>
  <si>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</si>
  <si>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</si>
  <si>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</si>
  <si>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</si>
  <si>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</si>
  <si>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</si>
  <si>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</si>
  <si>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</si>
  <si>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</si>
  <si>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</si>
  <si>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</si>
  <si>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</si>
  <si>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</si>
  <si>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</si>
  <si>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</si>
  <si>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</si>
  <si>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</si>
  <si>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</si>
  <si>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</si>
  <si>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</si>
  <si>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</si>
  <si>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</si>
  <si>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</si>
  <si>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</si>
  <si>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</si>
  <si>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</si>
  <si>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</si>
  <si>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</si>
  <si>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</si>
  <si>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</si>
  <si>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</si>
  <si>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</si>
  <si>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</si>
  <si>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</si>
  <si>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</si>
  <si>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</si>
  <si>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</si>
  <si>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</si>
  <si>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</si>
  <si>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</si>
  <si>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</si>
  <si>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</si>
  <si>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</si>
  <si>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</si>
  <si>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</si>
  <si>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</si>
  <si>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</si>
  <si>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</si>
  <si>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</si>
  <si>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</si>
  <si>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</si>
  <si>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</si>
  <si>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</si>
  <si>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</si>
  <si>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</si>
  <si>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</si>
  <si>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</si>
  <si>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</si>
  <si>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</si>
  <si>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</si>
  <si>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</si>
  <si>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</si>
  <si>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</si>
  <si>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</si>
  <si>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</si>
  <si>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</si>
  <si>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</si>
  <si>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</si>
  <si>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</si>
  <si>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</si>
  <si>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</si>
  <si>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</si>
  <si>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</si>
  <si>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</si>
  <si>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</si>
  <si>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</si>
  <si>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</si>
  <si>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</si>
  <si>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</si>
  <si>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</si>
  <si>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</si>
  <si>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</si>
  <si>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</si>
  <si>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</si>
  <si>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</si>
  <si>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</si>
  <si>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</si>
  <si>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</si>
  <si>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</si>
  <si>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</si>
  <si>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</si>
  <si>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</si>
  <si>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</si>
  <si>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</si>
  <si>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</si>
  <si>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</si>
  <si>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</si>
  <si>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</si>
  <si>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</si>
  <si>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</si>
  <si>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</si>
  <si>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</si>
  <si>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</si>
  <si>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</si>
  <si>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</si>
  <si>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</si>
  <si>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</si>
  <si>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</si>
  <si>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</si>
  <si>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</si>
  <si>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</si>
  <si>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</si>
  <si>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</si>
  <si>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</si>
  <si>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</si>
  <si>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</si>
  <si>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</si>
  <si>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</si>
  <si>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</si>
  <si>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</si>
  <si>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</si>
  <si>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</si>
  <si>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</si>
  <si>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</si>
  <si>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</si>
  <si>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</si>
  <si>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</si>
  <si>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</si>
  <si>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</si>
  <si>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</si>
  <si>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</si>
  <si>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</si>
  <si>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</si>
  <si>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</si>
  <si>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</si>
  <si>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</si>
  <si>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</si>
  <si>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</si>
  <si>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</si>
  <si>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</si>
  <si>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</si>
  <si>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</si>
  <si>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</si>
  <si>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</si>
  <si>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</si>
  <si>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</si>
  <si>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</si>
  <si>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</si>
  <si>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</si>
  <si>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</si>
  <si>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</si>
  <si>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</si>
  <si>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</si>
  <si>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</si>
  <si>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</si>
  <si>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</si>
  <si>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</si>
  <si>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</si>
  <si>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</si>
  <si>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</si>
  <si>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</si>
  <si>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</si>
  <si>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</si>
  <si>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</si>
  <si>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</si>
  <si>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</si>
  <si>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</si>
  <si>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</si>
  <si>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</si>
  <si>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</si>
  <si>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</si>
  <si>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</si>
  <si>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</si>
  <si>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</si>
  <si>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</si>
  <si>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</si>
  <si>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</si>
  <si>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</si>
  <si>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</si>
  <si>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</si>
  <si>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</si>
  <si>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</si>
  <si>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</si>
  <si>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</si>
  <si>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</si>
  <si>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</si>
  <si>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</si>
  <si>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</si>
  <si>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</si>
  <si>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</si>
  <si>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</si>
  <si>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</si>
  <si>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</si>
  <si>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</si>
  <si>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</si>
  <si>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</si>
  <si>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</si>
  <si>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</si>
  <si>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</si>
  <si>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</si>
  <si>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</si>
  <si>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</si>
  <si>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</si>
  <si>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</si>
  <si>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</si>
  <si>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</si>
  <si>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</si>
  <si>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</si>
  <si>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</si>
  <si>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</si>
  <si>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</si>
  <si>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</si>
  <si>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</si>
  <si>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</si>
  <si>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</si>
  <si>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</si>
  <si>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</si>
  <si>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</si>
  <si>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</si>
  <si>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</si>
  <si>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</si>
  <si>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</si>
  <si>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</si>
  <si>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</si>
  <si>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</si>
  <si>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</si>
  <si>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</si>
  <si>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</si>
  <si>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</si>
  <si>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</si>
  <si>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</si>
  <si>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</si>
  <si>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</si>
  <si>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</si>
  <si>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</si>
  <si>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</si>
  <si>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</si>
  <si>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</si>
  <si>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</si>
  <si>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</si>
  <si>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</si>
  <si>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</si>
  <si>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</si>
  <si>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</si>
  <si>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</si>
  <si>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</si>
  <si>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</si>
  <si>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</si>
  <si>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</si>
  <si>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</si>
  <si>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</si>
  <si>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</si>
  <si>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</si>
  <si>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</si>
  <si>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</si>
  <si>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</si>
  <si>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</si>
  <si>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</si>
  <si>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</si>
  <si>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</si>
  <si>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</si>
  <si>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</si>
  <si>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</si>
  <si>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</si>
  <si>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</si>
  <si>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</si>
  <si>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</si>
  <si>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</si>
  <si>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</si>
  <si>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</si>
  <si>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</si>
  <si>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</si>
  <si>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</si>
  <si>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</si>
  <si>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</si>
  <si>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</si>
  <si>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</si>
  <si>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</si>
  <si>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</si>
  <si>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</si>
  <si>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</si>
  <si>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</si>
  <si>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</si>
  <si>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</si>
  <si>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</si>
  <si>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</si>
  <si>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</si>
  <si>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</si>
  <si>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</si>
  <si>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</si>
  <si>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</si>
  <si>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</si>
  <si>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</si>
  <si>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</si>
  <si>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</si>
  <si>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</si>
  <si>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</si>
  <si>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</si>
  <si>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</si>
  <si>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</si>
  <si>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</si>
  <si>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</si>
  <si>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</si>
  <si>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</si>
  <si>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</si>
  <si>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</si>
  <si>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</si>
  <si>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</si>
  <si>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</si>
  <si>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</si>
  <si>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</si>
  <si>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</si>
  <si>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</si>
  <si>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</si>
  <si>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</si>
  <si>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</si>
  <si>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</si>
  <si>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</si>
  <si>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</si>
  <si>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</si>
  <si>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</si>
  <si>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</si>
  <si>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</si>
  <si>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</si>
  <si>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</si>
  <si>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</si>
  <si>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</si>
  <si>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</si>
  <si>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</si>
  <si>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</si>
  <si>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</si>
  <si>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</si>
  <si>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</si>
  <si>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</si>
  <si>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</si>
  <si>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</si>
  <si>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</si>
  <si>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</si>
  <si>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</si>
  <si>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</si>
  <si>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</si>
  <si>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</si>
  <si>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</si>
  <si>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</si>
  <si>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</si>
  <si>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</si>
  <si>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</si>
  <si>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</si>
  <si>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</si>
  <si>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</si>
  <si>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</si>
  <si>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</si>
  <si>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</si>
  <si>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</si>
  <si>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</si>
  <si>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</si>
  <si>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</si>
  <si>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</si>
  <si>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</si>
  <si>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</si>
  <si>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</si>
  <si>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</si>
  <si>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</si>
  <si>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</si>
  <si>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</si>
  <si>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</si>
  <si>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</si>
  <si>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</si>
  <si>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</si>
  <si>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</si>
  <si>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</si>
  <si>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</si>
  <si>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</si>
  <si>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</si>
  <si>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</si>
  <si>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</si>
  <si>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</si>
  <si>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</si>
  <si>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</si>
  <si>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</si>
  <si>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</si>
  <si>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</si>
  <si>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</si>
  <si>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</si>
  <si>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</si>
  <si>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</si>
  <si>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</si>
  <si>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</si>
  <si>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</si>
  <si>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</si>
  <si>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</si>
  <si>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</si>
  <si>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</si>
  <si>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</si>
  <si>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</si>
  <si>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</si>
  <si>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</si>
  <si>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</si>
  <si>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</si>
  <si>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</si>
  <si>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</si>
  <si>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</si>
  <si>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</si>
  <si>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</si>
  <si>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</si>
  <si>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</si>
  <si>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</si>
  <si>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</si>
  <si>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</si>
  <si>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</si>
  <si>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</si>
  <si>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</si>
  <si>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</si>
  <si>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</si>
  <si>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</si>
  <si>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</si>
  <si>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</si>
  <si>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</si>
  <si>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</si>
  <si>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</si>
  <si>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</si>
  <si>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</si>
  <si>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</si>
  <si>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</si>
  <si>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</si>
  <si>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</si>
  <si>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</si>
  <si>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</si>
  <si>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</si>
  <si>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</si>
  <si>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</si>
  <si>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</si>
  <si>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</si>
  <si>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</si>
  <si>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</si>
  <si>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</si>
  <si>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</si>
  <si>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</si>
  <si>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</si>
  <si>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</si>
  <si>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</si>
  <si>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</si>
  <si>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</si>
  <si>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</si>
  <si>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</si>
  <si>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</si>
  <si>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</si>
  <si>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</si>
  <si>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</si>
  <si>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</si>
  <si>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</si>
  <si>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</si>
  <si>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</si>
  <si>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</si>
  <si>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</si>
  <si>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</si>
  <si>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</si>
  <si>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</si>
  <si>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</si>
  <si>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</si>
  <si>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</si>
  <si>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</si>
  <si>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</si>
  <si>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</si>
  <si>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</si>
  <si>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</si>
  <si>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</si>
  <si>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</si>
  <si>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</si>
  <si>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</si>
  <si>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</si>
  <si>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</si>
  <si>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</si>
  <si>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</si>
  <si>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</si>
  <si>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</si>
  <si>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</si>
  <si>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</si>
  <si>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</si>
  <si>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</si>
  <si>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</si>
  <si>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</si>
  <si>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</si>
  <si>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</si>
  <si>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</si>
  <si>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</si>
  <si>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</si>
  <si>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</si>
  <si>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</si>
  <si>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</si>
  <si>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</si>
  <si>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</si>
  <si>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</si>
  <si>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</si>
  <si>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</si>
  <si>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</si>
  <si>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</si>
  <si>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</si>
  <si>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</si>
  <si>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</si>
  <si>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</si>
  <si>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</si>
  <si>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</si>
  <si>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</si>
  <si>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</si>
  <si>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</si>
  <si>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</si>
  <si>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</si>
  <si>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</si>
  <si>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</si>
  <si>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</si>
  <si>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</si>
  <si>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</si>
  <si>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</si>
  <si>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</si>
  <si>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</si>
  <si>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</si>
  <si>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</si>
  <si>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</si>
  <si>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</si>
  <si>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</si>
  <si>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</si>
  <si>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</si>
  <si>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</si>
  <si>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</si>
  <si>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</si>
  <si>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</si>
  <si>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</si>
  <si>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</si>
  <si>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</si>
  <si>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</si>
  <si>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</si>
  <si>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</si>
  <si>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</si>
  <si>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</si>
  <si>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</si>
  <si>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</si>
  <si>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</si>
  <si>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</si>
  <si>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</si>
  <si>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</si>
  <si>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</si>
  <si>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</si>
  <si>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</si>
  <si>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</si>
  <si>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</si>
  <si>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</si>
  <si>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</si>
  <si>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</si>
  <si>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</si>
  <si>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</si>
  <si>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</si>
  <si>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</si>
  <si>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</si>
  <si>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</si>
  <si>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</si>
  <si>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</si>
  <si>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</si>
  <si>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</si>
  <si>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</si>
  <si>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</si>
  <si>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</si>
  <si>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</si>
  <si>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</si>
  <si>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</si>
  <si>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</si>
  <si>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</si>
  <si>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</si>
  <si>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</si>
  <si>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</si>
  <si>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</si>
  <si>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</si>
  <si>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</si>
  <si>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</si>
  <si>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</si>
  <si>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</si>
  <si>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</si>
  <si>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</si>
  <si>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</si>
  <si>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</si>
  <si>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</si>
  <si>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</si>
  <si>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</si>
  <si>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</si>
  <si>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</si>
  <si>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</si>
  <si>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</si>
  <si>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</si>
  <si>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</si>
  <si>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</si>
  <si>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</si>
  <si>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</si>
  <si>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</si>
  <si>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</si>
  <si>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</si>
  <si>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</si>
  <si>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</si>
  <si>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</si>
  <si>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</si>
  <si>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</si>
  <si>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</si>
  <si>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</si>
  <si>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</si>
  <si>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</si>
  <si>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</si>
  <si>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</si>
  <si>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</si>
  <si>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</si>
  <si>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</si>
  <si>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</si>
  <si>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</si>
  <si>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</si>
  <si>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</si>
  <si>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</si>
  <si>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</si>
  <si>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</si>
  <si>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</si>
  <si>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</si>
  <si>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</si>
  <si>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</si>
  <si>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</si>
  <si>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</si>
  <si>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</si>
  <si>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</si>
  <si>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</si>
  <si>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</si>
  <si>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</si>
  <si>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</si>
  <si>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</si>
  <si>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</si>
  <si>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</si>
  <si>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</si>
  <si>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</si>
  <si>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</si>
  <si>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</si>
  <si>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</si>
  <si>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</si>
  <si>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</si>
  <si>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</si>
  <si>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</si>
  <si>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</si>
  <si>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</si>
  <si>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</si>
  <si>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</si>
  <si>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</si>
  <si>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</si>
  <si>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</si>
  <si>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</si>
  <si>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</si>
  <si>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</si>
  <si>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</si>
  <si>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</si>
  <si>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</si>
  <si>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</si>
  <si>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</si>
  <si>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</si>
  <si>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</si>
  <si>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</si>
  <si>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</si>
  <si>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</si>
  <si>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</si>
  <si>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</si>
  <si>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</si>
  <si>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</si>
  <si>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</si>
  <si>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</si>
  <si>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</si>
  <si>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</si>
  <si>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</si>
  <si>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</si>
  <si>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</si>
  <si>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</si>
  <si>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</si>
  <si>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</si>
  <si>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</si>
  <si>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</si>
  <si>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</si>
  <si>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</si>
  <si>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</si>
  <si>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</si>
  <si>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</si>
  <si>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</si>
  <si>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</si>
  <si>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</si>
  <si>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</si>
  <si>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</si>
  <si>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</si>
  <si>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</si>
  <si>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</si>
  <si>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</si>
  <si>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</si>
  <si>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</si>
  <si>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</si>
  <si>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</si>
  <si>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</si>
  <si>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</si>
  <si>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</si>
  <si>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</si>
  <si>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</si>
  <si>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</si>
  <si>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</si>
  <si>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</si>
  <si>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</si>
  <si>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</si>
  <si>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</si>
  <si>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</si>
  <si>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</si>
  <si>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</si>
  <si>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</si>
  <si>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</si>
  <si>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</si>
  <si>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</si>
  <si>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</si>
  <si>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</si>
  <si>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</si>
  <si>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</si>
  <si>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</si>
  <si>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</si>
  <si>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</si>
  <si>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</si>
  <si>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</si>
  <si>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</si>
  <si>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</si>
  <si>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</si>
  <si>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</si>
  <si>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</si>
  <si>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</si>
  <si>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</si>
  <si>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</si>
  <si>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</si>
  <si>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</si>
  <si>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</si>
  <si>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</si>
  <si>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</si>
  <si>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</si>
  <si>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</si>
  <si>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</si>
  <si>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</si>
  <si>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</si>
  <si>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</si>
  <si>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</si>
  <si>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</si>
  <si>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</si>
  <si>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</si>
  <si>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</si>
  <si>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</si>
  <si>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</si>
  <si>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</si>
  <si>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</si>
  <si>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</si>
  <si>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</si>
  <si>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</si>
  <si>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</si>
  <si>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</si>
  <si>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</si>
  <si>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</si>
  <si>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</si>
  <si>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</si>
  <si>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</si>
  <si>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</si>
  <si>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</si>
  <si>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</si>
  <si>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</si>
  <si>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</si>
  <si>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</si>
  <si>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</si>
  <si>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</si>
  <si>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</si>
  <si>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</si>
  <si>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</si>
  <si>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</si>
  <si>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</si>
  <si>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</si>
  <si>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</si>
  <si>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</si>
  <si>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</si>
  <si>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</si>
  <si>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</si>
  <si>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</si>
  <si>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</si>
  <si>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</si>
  <si>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</si>
  <si>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</si>
  <si>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</si>
  <si>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</si>
  <si>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</si>
  <si>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</si>
  <si>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</si>
  <si>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</si>
  <si>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</si>
  <si>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</si>
  <si>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</si>
  <si>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</si>
  <si>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</si>
  <si>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</si>
  <si>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</si>
  <si>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</si>
  <si>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</si>
  <si>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</si>
  <si>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</si>
  <si>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</si>
  <si>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</si>
  <si>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</si>
  <si>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</si>
  <si>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</si>
  <si>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</si>
  <si>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</si>
  <si>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</si>
  <si>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</si>
  <si>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</si>
  <si>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</si>
  <si>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</si>
  <si>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</si>
  <si>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</si>
  <si>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</si>
  <si>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</si>
  <si>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</si>
  <si>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</si>
  <si>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</si>
  <si>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</si>
  <si>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</si>
  <si>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</si>
  <si>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</si>
  <si>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</si>
  <si>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</si>
  <si>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</si>
  <si>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</si>
  <si>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</si>
  <si>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</si>
  <si>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</si>
  <si>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</si>
  <si>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</si>
  <si>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</si>
  <si>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</si>
  <si>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</si>
  <si>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</si>
  <si>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</si>
  <si>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</si>
  <si>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</si>
  <si>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</si>
  <si>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</si>
  <si>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</si>
  <si>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</si>
  <si>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</si>
  <si>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</si>
  <si>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</si>
  <si>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</si>
  <si>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</si>
  <si>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</si>
  <si>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</si>
  <si>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</si>
  <si>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</si>
  <si>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</si>
  <si>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</si>
  <si>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</si>
  <si>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</si>
  <si>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</si>
  <si>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</si>
  <si>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</si>
  <si>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</si>
  <si>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</si>
  <si>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</si>
  <si>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</si>
  <si>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</si>
  <si>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</si>
  <si>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</si>
  <si>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</si>
  <si>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</si>
  <si>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</si>
  <si>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</si>
  <si>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</si>
  <si>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</si>
  <si>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</si>
  <si>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</si>
  <si>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</si>
  <si>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</si>
  <si>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</si>
  <si>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</si>
  <si>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</si>
  <si>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</si>
  <si>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</si>
  <si>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</si>
  <si>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</si>
  <si>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</si>
  <si>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</si>
  <si>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</si>
  <si>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</si>
  <si>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</si>
  <si>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</si>
  <si>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</si>
  <si>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</si>
  <si>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</si>
  <si>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</si>
  <si>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</si>
  <si>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</si>
  <si>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</si>
  <si>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</si>
  <si>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</si>
  <si>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</si>
  <si>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</si>
  <si>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</si>
  <si>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</si>
  <si>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</si>
  <si>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</si>
  <si>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</si>
  <si>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</si>
  <si>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</si>
  <si>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</si>
  <si>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</si>
  <si>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</si>
  <si>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</si>
  <si>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</si>
  <si>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</si>
  <si>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</si>
  <si>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</si>
  <si>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</si>
  <si>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</si>
  <si>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</si>
  <si>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</si>
  <si>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</si>
  <si>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</si>
  <si>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</si>
  <si>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</si>
  <si>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</si>
  <si>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</si>
  <si>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</si>
  <si>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</si>
  <si>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</si>
  <si>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</si>
  <si>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</si>
  <si>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</si>
  <si>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</si>
  <si>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</si>
  <si>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</si>
  <si>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</si>
  <si>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</si>
  <si>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</si>
  <si>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</si>
  <si>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</si>
  <si>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</si>
  <si>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</si>
  <si>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</si>
  <si>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</si>
  <si>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</si>
  <si>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</si>
  <si>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</si>
  <si>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</si>
  <si>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</si>
  <si>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</si>
  <si>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</si>
  <si>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</si>
  <si>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</si>
  <si>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</si>
  <si>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</si>
  <si>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</si>
  <si>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</si>
  <si>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</si>
  <si>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</si>
  <si>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</si>
  <si>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</si>
  <si>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</si>
  <si>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</si>
  <si>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</si>
  <si>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</si>
  <si>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</si>
  <si>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</si>
  <si>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</si>
  <si>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</si>
  <si>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</si>
  <si>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</si>
  <si>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</si>
  <si>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</si>
  <si>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</si>
  <si>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</si>
  <si>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</si>
  <si>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</si>
  <si>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</si>
  <si>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</si>
  <si>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</si>
  <si>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</si>
  <si>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</si>
  <si>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</si>
  <si>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</si>
  <si>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</si>
  <si>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</si>
  <si>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</si>
  <si>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</si>
  <si>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</si>
  <si>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</si>
  <si>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</si>
  <si>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</si>
  <si>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</si>
  <si>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</si>
  <si>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</si>
  <si>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</si>
  <si>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</si>
  <si>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</si>
  <si>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</si>
  <si>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</si>
  <si>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</si>
  <si>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</si>
  <si>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</si>
  <si>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</si>
  <si>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</si>
  <si>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</si>
  <si>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</si>
  <si>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</si>
  <si>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</si>
  <si>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</si>
  <si>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</si>
  <si>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</si>
  <si>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</si>
  <si>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</si>
  <si>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</si>
  <si>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</si>
  <si>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</si>
  <si>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</si>
  <si>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</si>
  <si>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</si>
  <si>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</si>
  <si>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</si>
  <si>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</si>
  <si>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</si>
  <si>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</si>
  <si>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</si>
  <si>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</si>
  <si>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</si>
  <si>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</si>
  <si>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</si>
  <si>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</si>
  <si>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</si>
  <si>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</si>
  <si>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</si>
  <si>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</si>
  <si>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</si>
  <si>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</si>
  <si>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</si>
  <si>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</si>
  <si>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</si>
  <si>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</si>
  <si>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</si>
  <si>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</si>
  <si>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</si>
  <si>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</si>
  <si>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</si>
  <si>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</si>
  <si>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</si>
  <si>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</si>
  <si>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</si>
  <si>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</si>
  <si>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</si>
  <si>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</si>
  <si>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</si>
  <si>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</si>
  <si>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</si>
  <si>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</si>
  <si>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</si>
  <si>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</si>
  <si>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</si>
  <si>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</si>
  <si>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</si>
  <si>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</si>
  <si>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</si>
  <si>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</si>
  <si>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</si>
  <si>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</si>
  <si>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</si>
  <si>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</si>
  <si>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</si>
  <si>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</si>
  <si>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</si>
  <si>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</si>
  <si>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</si>
  <si>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</si>
  <si>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</si>
  <si>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</si>
  <si>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</si>
  <si>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</si>
  <si>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</si>
  <si>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</si>
  <si>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</si>
  <si>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</si>
  <si>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</si>
  <si>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</si>
  <si>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</si>
  <si>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</si>
  <si>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</si>
  <si>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</si>
  <si>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</si>
  <si>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</si>
  <si>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</si>
  <si>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</si>
  <si>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</si>
  <si>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</si>
  <si>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</si>
  <si>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</si>
  <si>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</si>
  <si>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</si>
  <si>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</si>
  <si>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</si>
  <si>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</si>
  <si>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</si>
  <si>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</si>
  <si>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</si>
  <si>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</si>
  <si>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</si>
  <si>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</si>
  <si>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</si>
  <si>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</si>
  <si>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</si>
  <si>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</si>
  <si>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</si>
  <si>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</si>
  <si>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</si>
  <si>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</si>
  <si>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</si>
  <si>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</si>
  <si>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</si>
  <si>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</si>
  <si>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</si>
  <si>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</si>
  <si>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</si>
  <si>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</si>
  <si>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</si>
  <si>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</si>
  <si>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</si>
  <si>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</si>
  <si>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</si>
  <si>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</si>
  <si>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</si>
  <si>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</si>
  <si>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</si>
  <si>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</si>
  <si>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</si>
  <si>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</si>
  <si>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</si>
  <si>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</si>
  <si>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</si>
  <si>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</si>
  <si>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</si>
  <si>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</si>
  <si>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</si>
  <si>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</si>
  <si>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</si>
  <si>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</si>
  <si>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</si>
  <si>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</si>
  <si>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</si>
  <si>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</si>
  <si>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</si>
  <si>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</si>
  <si>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</si>
  <si>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</si>
  <si>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</si>
  <si>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</si>
  <si>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</si>
  <si>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</si>
  <si>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</si>
  <si>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</si>
  <si>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</si>
  <si>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</si>
  <si>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</si>
  <si>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</si>
  <si>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</si>
  <si>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</si>
  <si>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</si>
  <si>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</si>
  <si>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</si>
  <si>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</si>
  <si>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</si>
  <si>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</si>
  <si>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</si>
  <si>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</si>
  <si>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</si>
  <si>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</si>
  <si>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</si>
  <si>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</si>
  <si>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</si>
  <si>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</si>
  <si>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</si>
  <si>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</si>
  <si>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</si>
  <si>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</si>
  <si>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</si>
  <si>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</si>
  <si>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</si>
  <si>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</si>
  <si>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</si>
  <si>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</si>
  <si>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</si>
  <si>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</si>
  <si>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</si>
  <si>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</si>
  <si>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</si>
  <si>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</si>
  <si>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</si>
  <si>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</si>
  <si>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</si>
  <si>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</si>
  <si>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</si>
  <si>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</si>
  <si>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</si>
  <si>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</si>
  <si>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</si>
  <si>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</si>
  <si>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</si>
  <si>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</si>
  <si>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</si>
  <si>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</si>
  <si>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</si>
  <si>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</si>
  <si>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</si>
  <si>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</si>
  <si>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</si>
  <si>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</si>
  <si>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</si>
  <si>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</si>
  <si>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</si>
  <si>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</si>
  <si>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</si>
  <si>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</si>
  <si>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</si>
  <si>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</si>
  <si>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</si>
  <si>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</si>
  <si>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</si>
  <si>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</si>
  <si>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</si>
  <si>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</si>
  <si>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</si>
  <si>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</si>
  <si>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</si>
  <si>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</si>
  <si>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</si>
  <si>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</si>
  <si>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</si>
  <si>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</si>
  <si>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</si>
  <si>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</si>
  <si>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</si>
  <si>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</si>
  <si>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</si>
  <si>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</si>
  <si>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</si>
  <si>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</si>
  <si>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</si>
  <si>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</si>
  <si>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</si>
  <si>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</si>
  <si>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</si>
  <si>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</si>
  <si>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</si>
  <si>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</si>
  <si>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</si>
  <si>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</si>
  <si>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</si>
  <si>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</si>
  <si>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</si>
  <si>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</si>
  <si>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</si>
  <si>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</si>
  <si>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</si>
  <si>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</si>
  <si>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</si>
  <si>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</si>
  <si>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</si>
  <si>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</si>
  <si>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</si>
  <si>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</si>
  <si>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</si>
  <si>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</si>
  <si>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</si>
  <si>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</si>
  <si>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</si>
  <si>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</si>
  <si>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</si>
  <si>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</si>
  <si>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</si>
  <si>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</si>
  <si>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</si>
  <si>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</si>
  <si>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</si>
  <si>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</si>
  <si>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</si>
  <si>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</si>
  <si>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</si>
  <si>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</si>
  <si>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</si>
  <si>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</si>
  <si>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</si>
  <si>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</si>
  <si>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</si>
  <si>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</si>
  <si>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</si>
  <si>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</si>
  <si>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</si>
  <si>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</si>
  <si>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</si>
  <si>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</si>
  <si>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</si>
  <si>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</si>
  <si>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</si>
  <si>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</si>
  <si>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</si>
  <si>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</si>
  <si>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</si>
  <si>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</si>
  <si>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</si>
  <si>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</si>
  <si>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</si>
  <si>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</si>
  <si>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</si>
  <si>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</si>
  <si>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</si>
  <si>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</si>
  <si>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</si>
  <si>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</si>
  <si>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</si>
  <si>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</si>
  <si>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</si>
  <si>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</si>
  <si>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</si>
  <si>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</si>
  <si>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</si>
  <si>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</si>
  <si>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</si>
  <si>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</si>
  <si>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</si>
  <si>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</si>
  <si>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</si>
  <si>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</si>
  <si>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</si>
  <si>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</si>
  <si>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</si>
  <si>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</si>
  <si>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</si>
  <si>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</si>
  <si>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</si>
  <si>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</si>
  <si>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</si>
  <si>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</si>
  <si>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</si>
  <si>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</si>
  <si>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</si>
  <si>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</si>
  <si>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</si>
  <si>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</si>
  <si>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</si>
  <si>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</si>
  <si>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</si>
  <si>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</si>
  <si>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</si>
  <si>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</si>
  <si>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</si>
  <si>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</si>
  <si>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</si>
  <si>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</si>
  <si>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</si>
  <si>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</si>
  <si>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</si>
  <si>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</si>
  <si>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</si>
  <si>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</si>
  <si>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</si>
  <si>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</si>
  <si>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</si>
  <si>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</si>
  <si>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</si>
  <si>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</si>
  <si>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</si>
  <si>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</si>
  <si>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</si>
  <si>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</si>
  <si>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</si>
  <si>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</si>
  <si>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</si>
  <si>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</si>
  <si>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</si>
  <si>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</si>
  <si>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</si>
  <si>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</si>
  <si>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</si>
  <si>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</si>
  <si>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</si>
  <si>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</si>
  <si>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</si>
  <si>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</si>
  <si>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</si>
  <si>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</si>
  <si>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</si>
  <si>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</si>
  <si>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</si>
  <si>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</si>
  <si>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</si>
  <si>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</si>
  <si>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</si>
  <si>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</si>
  <si>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</si>
  <si>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</si>
  <si>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</si>
  <si>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</si>
  <si>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</si>
  <si>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</si>
  <si>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</si>
  <si>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</si>
  <si>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</si>
  <si>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</si>
  <si>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</si>
  <si>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</si>
  <si>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</si>
  <si>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</si>
  <si>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</si>
  <si>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</si>
  <si>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</si>
  <si>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</si>
  <si>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</si>
  <si>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</si>
  <si>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</si>
  <si>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</si>
  <si>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</si>
  <si>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</si>
  <si>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</si>
  <si>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</si>
  <si>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</si>
  <si>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</si>
  <si>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</si>
  <si>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</si>
  <si>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</si>
  <si>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</si>
  <si>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</si>
  <si>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</si>
  <si>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</si>
  <si>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</si>
  <si>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</si>
  <si>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</si>
  <si>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</si>
  <si>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</si>
  <si>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</si>
  <si>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</si>
  <si>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</si>
  <si>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</si>
  <si>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</si>
  <si>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</si>
  <si>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</si>
  <si>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</si>
  <si>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</si>
  <si>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</si>
  <si>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</si>
  <si>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</si>
  <si>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</si>
  <si>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</si>
  <si>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</si>
  <si>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</si>
  <si>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</si>
  <si>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</si>
  <si>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</si>
  <si>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</si>
  <si>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</si>
  <si>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</si>
  <si>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</si>
  <si>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</si>
  <si>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</si>
  <si>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</si>
  <si>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</si>
  <si>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</si>
  <si>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</si>
  <si>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</si>
  <si>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</si>
  <si>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</si>
  <si>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</si>
  <si>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</si>
  <si>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</si>
  <si>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</si>
  <si>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</si>
  <si>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</si>
  <si>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</si>
  <si>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</si>
  <si>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</si>
  <si>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</si>
  <si>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</si>
  <si>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</si>
  <si>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</si>
  <si>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</si>
  <si>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</si>
  <si>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</si>
  <si>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</si>
  <si>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</si>
  <si>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</si>
  <si>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</si>
  <si>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</si>
  <si>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</si>
  <si>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</si>
  <si>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</si>
  <si>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</si>
  <si>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</si>
  <si>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</si>
  <si>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</si>
  <si>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</si>
  <si>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</si>
  <si>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</si>
  <si>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</si>
  <si>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</si>
  <si>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</si>
  <si>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</si>
  <si>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</si>
  <si>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</si>
  <si>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</si>
  <si>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</si>
  <si>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</si>
  <si>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</si>
  <si>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</si>
  <si>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</si>
  <si>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</si>
  <si>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</si>
  <si>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</si>
  <si>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</si>
  <si>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</si>
  <si>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</si>
  <si>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</si>
  <si>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</si>
  <si>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</si>
  <si>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</si>
  <si>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</si>
  <si>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</si>
  <si>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</si>
  <si>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</si>
  <si>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</si>
  <si>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</si>
  <si>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</si>
  <si>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</si>
  <si>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</si>
  <si>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</si>
  <si>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</si>
  <si>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</si>
  <si>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</si>
  <si>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</si>
  <si>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</si>
  <si>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</si>
  <si>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</si>
  <si>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</si>
  <si>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</si>
  <si>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</si>
  <si>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</si>
  <si>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</si>
  <si>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</si>
  <si>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</si>
  <si>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</si>
  <si>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</si>
  <si>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</si>
  <si>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</si>
  <si>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</si>
  <si>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</si>
  <si>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</si>
  <si>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</si>
  <si>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</si>
  <si>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</si>
  <si>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</si>
  <si>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</si>
  <si>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</si>
  <si>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</si>
  <si>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</si>
  <si>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</si>
  <si>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</si>
  <si>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</si>
  <si>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</si>
  <si>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</si>
  <si>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</si>
  <si>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</si>
  <si>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</si>
  <si>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</si>
  <si>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</si>
  <si>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</si>
  <si>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</si>
  <si>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</si>
  <si>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</si>
  <si>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</si>
  <si>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</si>
  <si>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</si>
  <si>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</si>
  <si>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</si>
  <si>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</si>
  <si>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</si>
  <si>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</si>
  <si>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</si>
  <si>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</si>
  <si>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</si>
  <si>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</si>
  <si>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</si>
  <si>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</si>
  <si>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</si>
  <si>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</si>
  <si>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</si>
  <si>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</si>
  <si>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</si>
  <si>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</si>
  <si>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</si>
  <si>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</si>
  <si>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</si>
  <si>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</si>
  <si>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</si>
  <si>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</si>
  <si>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</si>
  <si>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</si>
  <si>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</si>
  <si>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</si>
  <si>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</si>
  <si>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</si>
  <si>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</si>
  <si>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</si>
  <si>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</si>
  <si>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</si>
  <si>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</si>
  <si>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</si>
  <si>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</si>
  <si>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</si>
  <si>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</si>
  <si>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</si>
  <si>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</si>
  <si>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</si>
  <si>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</si>
  <si>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</si>
  <si>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</si>
  <si>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</si>
  <si>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</si>
  <si>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</si>
  <si>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</si>
  <si>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</si>
  <si>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</si>
  <si>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</si>
  <si>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</si>
  <si>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</si>
  <si>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</si>
  <si>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</si>
  <si>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</si>
  <si>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</si>
  <si>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</si>
  <si>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</si>
  <si>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</si>
  <si>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</si>
  <si>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</si>
  <si>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</si>
  <si>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</si>
  <si>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</si>
  <si>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</si>
  <si>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</si>
  <si>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</si>
  <si>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</si>
  <si>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</si>
  <si>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</si>
  <si>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</si>
  <si>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</si>
  <si>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</si>
  <si>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</si>
  <si>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</si>
  <si>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</si>
  <si>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</si>
  <si>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</si>
  <si>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</si>
  <si>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</si>
  <si>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</si>
  <si>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</si>
  <si>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</si>
  <si>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</si>
  <si>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</si>
  <si>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</si>
  <si>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</si>
  <si>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</si>
  <si>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</si>
  <si>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</si>
  <si>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</si>
  <si>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</si>
  <si>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</si>
  <si>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</si>
  <si>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</si>
  <si>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</si>
  <si>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</si>
  <si>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</si>
  <si>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</si>
  <si>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</si>
  <si>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</si>
  <si>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</si>
  <si>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</si>
  <si>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</si>
  <si>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</si>
  <si>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</si>
  <si>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</si>
  <si>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</si>
  <si>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</si>
  <si>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</si>
  <si>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</si>
  <si>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</si>
  <si>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</si>
  <si>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</si>
  <si>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</si>
  <si>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</si>
  <si>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</si>
  <si>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</si>
  <si>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</si>
  <si>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</si>
  <si>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</si>
  <si>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</si>
  <si>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</si>
  <si>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</si>
  <si>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</si>
  <si>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</si>
  <si>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</si>
  <si>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</si>
  <si>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</si>
  <si>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</si>
  <si>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</si>
  <si>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</si>
  <si>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</si>
  <si>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</si>
  <si>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</si>
  <si>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</si>
  <si>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</si>
  <si>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</si>
  <si>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</si>
  <si>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</si>
  <si>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</si>
  <si>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</si>
  <si>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</si>
  <si>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</si>
  <si>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</si>
  <si>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</si>
  <si>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</si>
  <si>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</si>
  <si>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</si>
  <si>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</si>
  <si>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</si>
  <si>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</si>
  <si>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</si>
  <si>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</si>
  <si>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</si>
  <si>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</si>
  <si>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</si>
  <si>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</si>
  <si>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</si>
  <si>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</si>
  <si>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</si>
  <si>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</si>
  <si>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</si>
  <si>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</si>
  <si>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</si>
  <si>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</si>
  <si>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</si>
  <si>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</si>
  <si>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</si>
  <si>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</si>
  <si>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</si>
  <si>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</si>
  <si>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</si>
  <si>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</si>
  <si>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</si>
  <si>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</si>
  <si>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</si>
  <si>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</si>
  <si>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</si>
  <si>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</si>
  <si>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</si>
  <si>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</si>
  <si>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</si>
  <si>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</si>
  <si>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</si>
  <si>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</si>
  <si>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</si>
  <si>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</si>
  <si>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</si>
  <si>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</si>
  <si>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</si>
  <si>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</si>
  <si>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</si>
  <si>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</si>
  <si>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</si>
  <si>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</si>
  <si>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</si>
  <si>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</si>
  <si>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</si>
  <si>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</si>
  <si>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</si>
  <si>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</si>
  <si>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</si>
  <si>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</si>
  <si>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</si>
  <si>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</si>
  <si>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</si>
  <si>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</si>
  <si>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</si>
  <si>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</si>
  <si>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</si>
  <si>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</si>
  <si>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</si>
  <si>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</si>
  <si>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</si>
  <si>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</si>
  <si>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</si>
  <si>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</si>
  <si>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</si>
  <si>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</si>
  <si>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</si>
  <si>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</si>
  <si>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</si>
  <si>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</si>
  <si>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</si>
  <si>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</si>
  <si>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</si>
  <si>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</si>
  <si>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</si>
  <si>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</si>
  <si>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</si>
  <si>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</si>
  <si>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</si>
  <si>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</si>
  <si>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</si>
  <si>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</si>
  <si>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</si>
  <si>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</si>
  <si>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</si>
  <si>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</si>
  <si>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</si>
  <si>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</si>
  <si>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</si>
  <si>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</si>
  <si>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</si>
  <si>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</si>
  <si>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</si>
  <si>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</si>
  <si>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</si>
  <si>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</si>
  <si>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</si>
  <si>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</si>
  <si>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</si>
  <si>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</si>
  <si>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</si>
  <si>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</si>
  <si>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</si>
  <si>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</si>
  <si>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</si>
  <si>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</si>
  <si>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</si>
  <si>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</si>
  <si>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</si>
  <si>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</si>
  <si>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</si>
  <si>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</si>
  <si>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</si>
  <si>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</si>
  <si>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</si>
  <si>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</si>
  <si>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</si>
  <si>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</si>
  <si>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</si>
  <si>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</si>
  <si>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</si>
  <si>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</si>
  <si>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</si>
  <si>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</si>
  <si>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</si>
  <si>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</si>
  <si>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</si>
  <si>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</si>
  <si>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</si>
  <si>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</si>
  <si>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</si>
  <si>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</si>
  <si>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</si>
  <si>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</si>
  <si>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</si>
  <si>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</si>
  <si>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</si>
  <si>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</si>
  <si>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</si>
  <si>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</si>
  <si>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</si>
  <si>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</si>
  <si>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</si>
  <si>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</si>
  <si>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</si>
  <si>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</si>
  <si>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</si>
  <si>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</si>
  <si>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</si>
  <si>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</si>
  <si>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</si>
  <si>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</si>
  <si>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</si>
  <si>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</si>
  <si>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</si>
  <si>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</si>
  <si>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</si>
  <si>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</si>
  <si>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</si>
  <si>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</si>
  <si>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</si>
  <si>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</si>
  <si>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</si>
  <si>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</si>
  <si>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</si>
  <si>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</si>
  <si>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</si>
  <si>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</si>
  <si>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</si>
  <si>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</si>
  <si>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</si>
  <si>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</si>
  <si>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</si>
  <si>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</si>
  <si>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</si>
  <si>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</si>
  <si>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</si>
  <si>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</si>
  <si>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</si>
  <si>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</si>
  <si>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</si>
  <si>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</si>
  <si>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</si>
  <si>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</si>
  <si>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</si>
  <si>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</si>
  <si>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</si>
  <si>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</si>
  <si>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</si>
  <si>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</si>
  <si>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</si>
  <si>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</si>
  <si>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</si>
  <si>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</si>
  <si>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</si>
  <si>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</si>
  <si>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</si>
  <si>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</si>
  <si>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</si>
  <si>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</si>
  <si>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</si>
  <si>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</si>
  <si>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</si>
  <si>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</si>
  <si>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</si>
  <si>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</si>
  <si>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</si>
  <si>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</si>
  <si>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</si>
  <si>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</si>
  <si>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</si>
  <si>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</si>
  <si>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</si>
  <si>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</si>
  <si>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</si>
  <si>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</si>
  <si>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</si>
  <si>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</si>
  <si>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</si>
  <si>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</si>
  <si>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</si>
  <si>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</si>
  <si>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</si>
  <si>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</si>
  <si>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</si>
  <si>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</si>
  <si>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</si>
  <si>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</si>
  <si>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</si>
  <si>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</si>
  <si>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</si>
  <si>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</si>
  <si>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</si>
  <si>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</si>
  <si>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</si>
  <si>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</si>
  <si>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</si>
  <si>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</si>
  <si>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</si>
  <si>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</si>
  <si>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</si>
  <si>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</si>
  <si>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</si>
  <si>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</si>
  <si>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</si>
  <si>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</si>
  <si>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</si>
  <si>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</si>
  <si>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</si>
  <si>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</si>
  <si>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</si>
  <si>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</si>
  <si>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</si>
  <si>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</si>
  <si>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</si>
  <si>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</si>
  <si>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</si>
  <si>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</si>
  <si>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</si>
  <si>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</si>
  <si>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</si>
  <si>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</si>
  <si>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</si>
  <si>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</si>
  <si>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</si>
  <si>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</si>
  <si>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</si>
  <si>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</si>
  <si>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</si>
  <si>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</si>
  <si>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</si>
  <si>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</si>
  <si>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</si>
  <si>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</si>
  <si>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</si>
  <si>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</si>
  <si>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</si>
  <si>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</si>
  <si>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</si>
  <si>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</si>
  <si>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</si>
  <si>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</si>
  <si>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</si>
  <si>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</si>
  <si>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</si>
  <si>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</si>
  <si>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</si>
  <si>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</si>
  <si>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</si>
  <si>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</si>
  <si>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</si>
  <si>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</si>
  <si>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</si>
  <si>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</si>
  <si>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</si>
  <si>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</si>
  <si>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</si>
  <si>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</si>
  <si>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</si>
  <si>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</si>
  <si>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</si>
  <si>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</si>
  <si>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</si>
  <si>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</si>
  <si>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</si>
  <si>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</si>
  <si>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</si>
  <si>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</si>
  <si>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</si>
  <si>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</si>
  <si>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</si>
  <si>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</si>
  <si>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</si>
  <si>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</si>
  <si>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</si>
  <si>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</si>
  <si>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</si>
  <si>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</si>
  <si>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</si>
  <si>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</si>
  <si>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</si>
  <si>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</si>
  <si>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</si>
  <si>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</si>
  <si>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</si>
  <si>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</si>
  <si>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</si>
  <si>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</si>
  <si>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</si>
  <si>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</si>
  <si>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</si>
  <si>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</si>
  <si>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</si>
  <si>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</si>
  <si>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</si>
  <si>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</si>
  <si>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</si>
  <si>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</si>
  <si>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</si>
  <si>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</si>
  <si>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</si>
  <si>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</si>
  <si>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</si>
  <si>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</si>
  <si>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</si>
  <si>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</si>
  <si>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</si>
  <si>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</si>
  <si>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</si>
  <si>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</si>
  <si>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</si>
  <si>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</si>
  <si>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</si>
  <si>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</si>
  <si>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</si>
  <si>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</si>
  <si>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</si>
  <si>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</si>
  <si>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</si>
  <si>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</si>
  <si>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</si>
  <si>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</si>
  <si>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</si>
  <si>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</si>
  <si>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</si>
  <si>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</si>
  <si>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</si>
  <si>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</si>
  <si>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</si>
  <si>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</si>
  <si>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</si>
  <si>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</si>
  <si>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</si>
  <si>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</si>
  <si>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</si>
  <si>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</si>
  <si>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</si>
  <si>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</si>
  <si>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</si>
  <si>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</si>
  <si>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</si>
  <si>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</si>
  <si>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</si>
  <si>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</si>
  <si>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</si>
  <si>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</si>
  <si>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</si>
  <si>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</si>
  <si>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</si>
  <si>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</si>
  <si>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</si>
  <si>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</si>
  <si>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</si>
  <si>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</si>
  <si>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</si>
  <si>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</si>
  <si>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</si>
  <si>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</si>
  <si>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</si>
  <si>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</si>
  <si>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</si>
  <si>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</si>
  <si>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</si>
  <si>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</si>
  <si>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</si>
  <si>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</si>
  <si>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</si>
  <si>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</si>
  <si>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</si>
  <si>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</si>
  <si>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</si>
  <si>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</si>
  <si>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</si>
  <si>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</si>
  <si>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</si>
  <si>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</si>
  <si>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</si>
  <si>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</si>
  <si>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</si>
  <si>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</si>
  <si>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</si>
  <si>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</si>
  <si>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</si>
  <si>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</si>
  <si>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</si>
  <si>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</si>
  <si>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</si>
  <si>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</si>
  <si>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</si>
  <si>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</si>
  <si>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</si>
  <si>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</si>
  <si>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</si>
  <si>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</si>
  <si>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</si>
  <si>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</si>
  <si>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</si>
  <si>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</si>
  <si>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</si>
  <si>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</si>
  <si>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</si>
  <si>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</si>
  <si>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</si>
  <si>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</si>
  <si>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</si>
  <si>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</si>
  <si>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</si>
  <si>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</si>
  <si>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</si>
  <si>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</si>
  <si>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</si>
  <si>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</si>
  <si>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</si>
  <si>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</si>
  <si>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</si>
  <si>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</si>
  <si>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</si>
  <si>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</si>
  <si>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</si>
  <si>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</si>
  <si>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</si>
  <si>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</si>
  <si>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</si>
  <si>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</si>
  <si>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</si>
  <si>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</si>
  <si>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</si>
  <si>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</si>
  <si>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</si>
  <si>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</si>
  <si>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</si>
  <si>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</si>
  <si>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</si>
  <si>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</si>
  <si>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</si>
  <si>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</si>
  <si>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</si>
  <si>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</si>
  <si>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</si>
  <si>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</si>
  <si>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</si>
  <si>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</si>
  <si>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</si>
  <si>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</si>
  <si>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</si>
  <si>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</si>
  <si>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</si>
  <si>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</si>
  <si>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</si>
  <si>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</si>
  <si>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</si>
  <si>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</si>
  <si>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</si>
  <si>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</si>
  <si>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</si>
  <si>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</si>
  <si>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</si>
  <si>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</si>
  <si>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</si>
  <si>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</si>
  <si>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</si>
  <si>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</si>
  <si>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</si>
  <si>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</si>
  <si>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</si>
  <si>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</si>
  <si>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</si>
  <si>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</si>
  <si>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</si>
  <si>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</si>
  <si>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</si>
  <si>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</si>
  <si>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</si>
  <si>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</si>
  <si>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</si>
  <si>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</si>
  <si>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</si>
  <si>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</si>
  <si>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</si>
  <si>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</si>
  <si>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</si>
  <si>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</si>
  <si>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</si>
  <si>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</si>
  <si>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</si>
  <si>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</si>
  <si>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</si>
  <si>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</si>
  <si>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</si>
  <si>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</si>
  <si>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</si>
  <si>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</si>
  <si>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</si>
  <si>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</si>
  <si>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</si>
  <si>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</si>
  <si>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</si>
  <si>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</si>
  <si>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</si>
  <si>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</si>
  <si>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</si>
  <si>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</si>
  <si>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</si>
  <si>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</si>
  <si>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</si>
  <si>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</si>
  <si>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</si>
  <si>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</si>
  <si>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</si>
  <si>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</si>
  <si>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</si>
  <si>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</si>
  <si>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</si>
  <si>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</si>
  <si>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</si>
  <si>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</si>
  <si>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</si>
  <si>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</si>
  <si>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</si>
  <si>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</si>
  <si>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</si>
  <si>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</si>
  <si>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</si>
  <si>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</si>
  <si>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</si>
  <si>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</si>
  <si>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</si>
  <si>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</si>
  <si>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</si>
  <si>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</si>
  <si>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</si>
  <si>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</si>
  <si>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</si>
  <si>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</si>
  <si>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</si>
  <si>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</si>
  <si>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</si>
  <si>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</si>
  <si>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</si>
  <si>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</si>
  <si>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</si>
  <si>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</si>
  <si>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</si>
  <si>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</si>
  <si>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</si>
  <si>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</si>
  <si>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</si>
  <si>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</si>
  <si>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</si>
  <si>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</si>
  <si>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</si>
  <si>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</si>
  <si>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</si>
  <si>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</si>
  <si>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</si>
  <si>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</si>
  <si>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</si>
  <si>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</si>
  <si>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</si>
  <si>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</si>
  <si>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</si>
  <si>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</si>
  <si>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</si>
  <si>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</si>
  <si>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</si>
  <si>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</si>
  <si>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</si>
  <si>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</si>
  <si>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</si>
  <si>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</si>
  <si>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</si>
  <si>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</si>
  <si>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</si>
  <si>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</si>
  <si>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</si>
  <si>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</si>
  <si>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</si>
  <si>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</si>
  <si>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</si>
  <si>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</si>
  <si>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</si>
  <si>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</si>
  <si>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</si>
  <si>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</si>
  <si>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</si>
  <si>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</si>
  <si>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</si>
  <si>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</si>
  <si>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</si>
  <si>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</si>
  <si>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</si>
  <si>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</si>
  <si>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</si>
  <si>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</si>
  <si>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</si>
  <si>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</si>
  <si>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</si>
  <si>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</si>
  <si>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</si>
  <si>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</si>
  <si>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</si>
  <si>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</si>
  <si>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</si>
  <si>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</si>
  <si>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</si>
  <si>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</si>
  <si>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</si>
  <si>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</si>
  <si>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</si>
  <si>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</si>
  <si>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</si>
  <si>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</si>
  <si>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</si>
  <si>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</si>
  <si>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</si>
  <si>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</si>
  <si>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</si>
  <si>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</si>
  <si>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</si>
  <si>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</si>
  <si>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</si>
  <si>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</si>
  <si>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</si>
  <si>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</si>
  <si>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</si>
  <si>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</si>
  <si>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</si>
  <si>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</si>
  <si>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</si>
  <si>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</si>
  <si>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</si>
  <si>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</si>
  <si>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</si>
  <si>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</si>
  <si>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</si>
  <si>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</si>
  <si>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</si>
  <si>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</si>
  <si>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</si>
  <si>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</si>
  <si>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</si>
  <si>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</si>
  <si>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</si>
  <si>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</si>
  <si>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</si>
  <si>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</si>
  <si>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</si>
  <si>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</si>
  <si>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</si>
  <si>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</si>
  <si>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</si>
  <si>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</si>
  <si>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</si>
  <si>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</si>
  <si>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</si>
  <si>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</si>
  <si>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</si>
  <si>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</si>
  <si>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</si>
  <si>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</si>
  <si>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</si>
  <si>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</si>
  <si>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</si>
  <si>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</si>
  <si>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</si>
  <si>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</si>
  <si>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</si>
  <si>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</si>
  <si>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</si>
  <si>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</si>
  <si>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</si>
  <si>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</si>
  <si>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</si>
  <si>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</si>
  <si>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</si>
  <si>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</si>
  <si>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</si>
  <si>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</si>
  <si>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</si>
  <si>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</si>
  <si>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</si>
  <si>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</si>
  <si>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</si>
  <si>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</si>
  <si>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</si>
  <si>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</si>
  <si>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</si>
  <si>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</si>
  <si>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</si>
  <si>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</si>
  <si>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</si>
  <si>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</si>
  <si>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</si>
  <si>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</si>
  <si>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</si>
  <si>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</si>
  <si>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</si>
  <si>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</si>
  <si>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</si>
  <si>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</si>
  <si>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</si>
  <si>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</si>
  <si>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</si>
  <si>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</si>
  <si>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</si>
  <si>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</si>
  <si>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</si>
  <si>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</si>
  <si>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</si>
  <si>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</si>
  <si>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</si>
  <si>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</si>
  <si>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</si>
  <si>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</si>
  <si>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</si>
  <si>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</si>
  <si>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</si>
  <si>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</si>
  <si>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</si>
  <si>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</si>
  <si>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</si>
  <si>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</si>
  <si>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</si>
  <si>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</si>
  <si>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</si>
  <si>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</si>
  <si>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</si>
  <si>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</si>
  <si>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</si>
  <si>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</si>
  <si>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</si>
  <si>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</si>
  <si>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</si>
  <si>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</si>
  <si>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</si>
  <si>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</si>
  <si>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</si>
  <si>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</si>
  <si>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</si>
  <si>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</si>
  <si>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</si>
  <si>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</si>
  <si>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</si>
  <si>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</si>
  <si>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</si>
  <si>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</si>
  <si>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</si>
  <si>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</si>
  <si>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</si>
  <si>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</si>
  <si>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</si>
  <si>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</si>
  <si>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</si>
  <si>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</si>
  <si>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</si>
  <si>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</si>
  <si>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</si>
  <si>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</si>
  <si>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</si>
  <si>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</si>
  <si>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</si>
  <si>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</si>
  <si>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</si>
  <si>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</si>
  <si>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</si>
  <si>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</si>
  <si>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</si>
  <si>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</si>
  <si>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</si>
  <si>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</si>
  <si>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</si>
  <si>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</si>
  <si>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</si>
  <si>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</si>
  <si>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</si>
  <si>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</si>
  <si>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</si>
  <si>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</si>
  <si>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</si>
  <si>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</si>
  <si>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</si>
  <si>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</si>
  <si>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</si>
  <si>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</si>
  <si>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</si>
  <si>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</si>
  <si>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</si>
  <si>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</si>
  <si>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</si>
  <si>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</si>
  <si>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</si>
  <si>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</si>
  <si>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</si>
  <si>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</si>
  <si>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</si>
  <si>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</si>
  <si>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</si>
  <si>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</si>
  <si>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</si>
  <si>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</si>
  <si>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</si>
  <si>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</si>
  <si>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</si>
  <si>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</si>
  <si>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</si>
  <si>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</si>
  <si>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</si>
  <si>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</si>
  <si>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</si>
  <si>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</si>
  <si>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</si>
  <si>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</si>
  <si>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</si>
  <si>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</si>
  <si>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</si>
  <si>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</si>
  <si>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</si>
  <si>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</si>
  <si>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</si>
  <si>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</si>
  <si>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</si>
  <si>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</si>
  <si>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</si>
  <si>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</si>
  <si>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</si>
  <si>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</si>
  <si>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</si>
  <si>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</si>
  <si>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</si>
  <si>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</si>
  <si>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</si>
  <si>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</si>
  <si>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</si>
  <si>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</si>
  <si>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</si>
  <si>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</si>
  <si>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</si>
  <si>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</si>
  <si>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</si>
  <si>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</si>
  <si>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</si>
  <si>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</si>
  <si>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</si>
  <si>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</si>
  <si>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</si>
  <si>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</si>
  <si>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</si>
  <si>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</si>
  <si>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</si>
  <si>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</si>
  <si>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</si>
  <si>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</si>
  <si>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</si>
  <si>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</si>
  <si>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</si>
  <si>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</si>
  <si>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</si>
  <si>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</si>
  <si>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</si>
  <si>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</si>
  <si>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</si>
  <si>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</si>
  <si>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</si>
  <si>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</si>
  <si>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</si>
  <si>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</si>
  <si>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</si>
  <si>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</si>
  <si>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</si>
  <si>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</si>
  <si>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</si>
  <si>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</si>
  <si>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</si>
  <si>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</si>
  <si>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</si>
  <si>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</si>
  <si>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</si>
  <si>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</si>
  <si>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</si>
  <si>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</si>
  <si>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</si>
  <si>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</si>
  <si>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</si>
  <si>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</si>
  <si>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</si>
  <si>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</si>
  <si>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</si>
  <si>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</si>
  <si>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</si>
  <si>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</si>
  <si>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</si>
  <si>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</si>
  <si>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</si>
  <si>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</si>
  <si>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</si>
  <si>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</si>
  <si>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</si>
  <si>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</si>
  <si>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</si>
  <si>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</si>
  <si>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</si>
  <si>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</si>
  <si>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</si>
  <si>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</si>
  <si>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</si>
  <si>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</si>
  <si>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</si>
  <si>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</si>
  <si>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</si>
  <si>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</si>
  <si>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</si>
  <si>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</si>
  <si>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</si>
  <si>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</si>
  <si>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</si>
  <si>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</si>
  <si>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</si>
  <si>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</si>
  <si>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</si>
  <si>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</si>
  <si>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</si>
  <si>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</si>
  <si>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</si>
  <si>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</si>
  <si>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</si>
  <si>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</si>
  <si>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</si>
  <si>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</si>
  <si>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</si>
  <si>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</si>
  <si>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</si>
  <si>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</si>
  <si>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</si>
  <si>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</si>
  <si>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</si>
  <si>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</si>
  <si>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</si>
  <si>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</si>
  <si>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</si>
  <si>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</si>
  <si>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</si>
  <si>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</si>
  <si>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</si>
  <si>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</si>
  <si>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</si>
  <si>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</si>
  <si>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</si>
  <si>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</si>
  <si>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</si>
  <si>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</si>
  <si>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</si>
  <si>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</si>
  <si>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</si>
  <si>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</si>
  <si>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</si>
  <si>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</si>
  <si>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</si>
  <si>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</si>
  <si>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</si>
  <si>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</si>
  <si>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</si>
  <si>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</si>
  <si>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</si>
  <si>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</si>
  <si>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</si>
  <si>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</si>
  <si>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</si>
  <si>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</si>
  <si>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</si>
  <si>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</si>
  <si>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</si>
  <si>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</si>
  <si>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</si>
  <si>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</si>
  <si>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</si>
  <si>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</si>
  <si>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</si>
  <si>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</si>
  <si>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</si>
  <si>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</si>
  <si>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</si>
  <si>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</si>
  <si>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</si>
  <si>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</si>
  <si>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</si>
  <si>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</si>
  <si>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</si>
  <si>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</si>
  <si>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</si>
  <si>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</si>
  <si>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</si>
  <si>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</si>
  <si>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</si>
  <si>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</si>
  <si>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</si>
  <si>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</si>
  <si>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</si>
  <si>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</si>
  <si>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</si>
  <si>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</si>
  <si>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</si>
  <si>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</si>
  <si>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</si>
  <si>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</si>
  <si>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</si>
  <si>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</si>
  <si>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</si>
  <si>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</si>
  <si>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</si>
  <si>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</si>
  <si>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</si>
  <si>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</si>
  <si>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</si>
  <si>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</si>
  <si>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</si>
  <si>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</si>
  <si>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</si>
  <si>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</si>
  <si>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</si>
  <si>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</si>
  <si>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</si>
  <si>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</si>
  <si>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</si>
  <si>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</si>
  <si>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</si>
  <si>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</si>
  <si>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</si>
  <si>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</si>
  <si>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</si>
  <si>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</si>
  <si>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</si>
  <si>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</si>
  <si>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</si>
  <si>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</si>
  <si>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</si>
  <si>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</si>
  <si>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</si>
  <si>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</si>
  <si>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</si>
  <si>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</si>
  <si>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</si>
  <si>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</si>
  <si>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</si>
  <si>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</si>
  <si>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</si>
  <si>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</si>
  <si>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</si>
  <si>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</si>
  <si>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</si>
  <si>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</si>
  <si>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</si>
  <si>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</si>
  <si>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</si>
  <si>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</si>
  <si>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</si>
  <si>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</si>
  <si>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</si>
  <si>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</si>
  <si>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</si>
  <si>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</si>
  <si>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</si>
  <si>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</si>
  <si>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</si>
  <si>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</si>
  <si>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</si>
  <si>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</si>
  <si>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</si>
  <si>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</si>
  <si>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</si>
  <si>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</si>
  <si>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</si>
  <si>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</si>
  <si>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</si>
  <si>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</si>
  <si>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</si>
  <si>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</si>
  <si>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</si>
  <si>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</si>
  <si>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</si>
  <si>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</si>
  <si>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</si>
  <si>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</si>
  <si>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</si>
  <si>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</si>
  <si>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</si>
  <si>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</si>
  <si>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</si>
  <si>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</si>
  <si>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</si>
  <si>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</si>
  <si>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</si>
  <si>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</si>
  <si>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</si>
  <si>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</si>
  <si>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</si>
  <si>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</si>
  <si>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</si>
  <si>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</si>
  <si>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</si>
  <si>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</si>
  <si>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</si>
  <si>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</si>
  <si>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</si>
  <si>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</si>
  <si>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</si>
  <si>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</si>
  <si>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</si>
  <si>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</si>
  <si>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</si>
  <si>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</si>
  <si>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</si>
  <si>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</si>
  <si>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</si>
  <si>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</si>
  <si>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</si>
  <si>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</si>
  <si>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</si>
  <si>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</si>
  <si>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</si>
  <si>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</si>
  <si>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</si>
  <si>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</si>
  <si>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</si>
  <si>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</si>
  <si>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</si>
  <si>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</si>
  <si>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</si>
  <si>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</si>
  <si>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</si>
  <si>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</si>
  <si>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</si>
  <si>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</si>
  <si>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</si>
  <si>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</si>
  <si>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</si>
  <si>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</si>
  <si>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</si>
  <si>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</si>
  <si>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</si>
  <si>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</si>
  <si>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</si>
  <si>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</si>
  <si>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</si>
  <si>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</si>
  <si>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</si>
  <si>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</si>
  <si>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</si>
  <si>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</si>
  <si>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</si>
  <si>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</si>
  <si>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</si>
  <si>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</si>
  <si>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</si>
  <si>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</si>
  <si>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</si>
  <si>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</si>
  <si>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</si>
  <si>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</si>
  <si>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</si>
  <si>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</si>
  <si>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</si>
  <si>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</si>
  <si>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</si>
  <si>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</si>
  <si>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</si>
  <si>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</si>
  <si>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</si>
  <si>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</si>
  <si>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</si>
  <si>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</si>
  <si>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</si>
  <si>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</si>
  <si>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</si>
  <si>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</si>
  <si>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</si>
  <si>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</si>
  <si>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</si>
  <si>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</si>
  <si>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</si>
  <si>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</si>
  <si>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</si>
  <si>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</si>
  <si>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</si>
  <si>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</si>
  <si>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</si>
  <si>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</si>
  <si>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</si>
  <si>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</si>
  <si>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</si>
  <si>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</si>
  <si>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</si>
  <si>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</si>
  <si>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</si>
  <si>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</si>
  <si>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</si>
  <si>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</si>
  <si>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</si>
  <si>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</si>
  <si>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</si>
  <si>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</si>
  <si>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</si>
  <si>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</si>
  <si>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</si>
  <si>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</si>
  <si>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</si>
  <si>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</si>
  <si>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</si>
  <si>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</si>
  <si>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</si>
  <si>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</si>
  <si>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</si>
  <si>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</si>
  <si>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</si>
  <si>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</si>
  <si>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</si>
  <si>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</si>
  <si>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</si>
  <si>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</si>
  <si>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</si>
  <si>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</si>
  <si>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</si>
  <si>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</si>
  <si>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</si>
  <si>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</si>
  <si>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</si>
  <si>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</si>
  <si>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</si>
  <si>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</si>
  <si>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</si>
  <si>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</si>
  <si>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</si>
  <si>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</si>
  <si>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</si>
  <si>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</si>
  <si>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</si>
  <si>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</si>
  <si>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</si>
  <si>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</si>
  <si>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</si>
  <si>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</si>
  <si>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</si>
  <si>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</si>
  <si>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</si>
  <si>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</si>
  <si>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</si>
  <si>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</si>
  <si>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</si>
  <si>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</si>
  <si>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</si>
  <si>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</si>
  <si>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</si>
  <si>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</si>
  <si>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</si>
  <si>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</si>
  <si>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</si>
  <si>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</si>
  <si>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</si>
  <si>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</si>
  <si>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</si>
  <si>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</si>
  <si>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</si>
  <si>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</si>
  <si>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</si>
  <si>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</si>
  <si>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</si>
  <si>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</si>
  <si>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</si>
  <si>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</si>
  <si>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</si>
  <si>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</si>
  <si>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</si>
  <si>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</si>
  <si>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</si>
  <si>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</si>
  <si>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</si>
  <si>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</si>
  <si>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</si>
  <si>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</si>
  <si>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</si>
  <si>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</si>
  <si>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</si>
  <si>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</si>
  <si>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</si>
  <si>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</si>
  <si>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</si>
  <si>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</si>
  <si>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</si>
  <si>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</si>
  <si>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</si>
  <si>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</si>
  <si>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</si>
  <si>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</si>
  <si>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</si>
  <si>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</si>
  <si>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</si>
  <si>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</si>
  <si>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</si>
  <si>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</si>
  <si>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</si>
  <si>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</si>
  <si>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</si>
  <si>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</si>
  <si>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</si>
  <si>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</si>
  <si>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</si>
  <si>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</si>
  <si>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</si>
  <si>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</si>
  <si>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</si>
  <si>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</si>
  <si>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</si>
  <si>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</si>
  <si>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</si>
  <si>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</si>
  <si>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</si>
  <si>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</si>
  <si>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</si>
  <si>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</si>
  <si>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</si>
  <si>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</si>
  <si>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</si>
  <si>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</si>
  <si>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</si>
  <si>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</si>
  <si>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</si>
  <si>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</si>
  <si>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</si>
  <si>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</si>
  <si>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</si>
  <si>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</si>
  <si>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</si>
  <si>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</si>
  <si>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</si>
  <si>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</si>
  <si>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</si>
  <si>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</si>
  <si>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</si>
  <si>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</si>
  <si>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</si>
  <si>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</si>
  <si>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</si>
  <si>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</si>
  <si>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</si>
  <si>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</si>
  <si>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</si>
  <si>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</si>
  <si>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</si>
  <si>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</si>
  <si>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</si>
  <si>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</si>
  <si>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</si>
  <si>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</si>
  <si>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</si>
  <si>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</si>
  <si>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</si>
  <si>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</si>
  <si>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</si>
  <si>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</si>
  <si>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</si>
  <si>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</si>
  <si>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</si>
  <si>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</si>
  <si>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</si>
  <si>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</si>
  <si>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</si>
  <si>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</si>
  <si>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</si>
  <si>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</si>
  <si>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</si>
  <si>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</si>
  <si>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</si>
  <si>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</si>
  <si>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</si>
  <si>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</si>
  <si>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</si>
  <si>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</si>
  <si>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</si>
  <si>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</si>
  <si>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</si>
  <si>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</si>
  <si>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</si>
  <si>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</si>
  <si>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</si>
  <si>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</si>
  <si>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</si>
  <si>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</si>
  <si>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</si>
  <si>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</si>
  <si>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</si>
  <si>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</si>
  <si>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</si>
  <si>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</si>
  <si>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</si>
  <si>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</si>
  <si>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</si>
  <si>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</si>
  <si>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</si>
  <si>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</si>
  <si>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</si>
  <si>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</si>
  <si>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</si>
  <si>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</si>
  <si>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</si>
  <si>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</si>
  <si>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</si>
  <si>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</si>
  <si>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</si>
  <si>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</si>
  <si>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</si>
  <si>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</si>
  <si>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</si>
  <si>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</si>
  <si>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</si>
  <si>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</si>
  <si>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</si>
  <si>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</si>
  <si>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</si>
  <si>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</si>
  <si>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</si>
  <si>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</si>
  <si>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</si>
  <si>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</si>
  <si>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</si>
  <si>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</si>
  <si>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</si>
  <si>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</si>
  <si>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</si>
  <si>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</si>
  <si>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</si>
  <si>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</si>
  <si>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</si>
  <si>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</si>
  <si>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</si>
  <si>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</si>
  <si>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</si>
  <si>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</si>
  <si>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</si>
  <si>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</si>
  <si>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</si>
  <si>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</si>
  <si>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</si>
  <si>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</si>
  <si>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</si>
  <si>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</si>
  <si>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</si>
  <si>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</si>
  <si>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</si>
  <si>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</si>
  <si>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</si>
  <si>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</si>
  <si>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</si>
  <si>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</si>
  <si>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</si>
  <si>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</si>
  <si>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</si>
  <si>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</si>
  <si>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</si>
  <si>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</si>
  <si>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</si>
  <si>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</si>
  <si>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</si>
  <si>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</si>
  <si>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</si>
  <si>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</si>
  <si>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</si>
  <si>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</si>
  <si>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</si>
  <si>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</si>
  <si>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</si>
  <si>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</si>
  <si>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</si>
  <si>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</si>
  <si>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</si>
  <si>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</si>
  <si>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</si>
  <si>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</si>
  <si>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</si>
  <si>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</si>
  <si>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</si>
  <si>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</si>
  <si>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</si>
  <si>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</si>
  <si>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</si>
  <si>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</si>
  <si>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</si>
  <si>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</si>
  <si>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</si>
  <si>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</si>
  <si>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</si>
  <si>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</si>
  <si>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</si>
  <si>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</si>
  <si>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</si>
  <si>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</si>
  <si>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</si>
  <si>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</si>
  <si>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</si>
  <si>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</si>
  <si>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</si>
  <si>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</si>
  <si>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</si>
  <si>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</si>
  <si>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</si>
  <si>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</si>
  <si>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</si>
  <si>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</si>
  <si>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</si>
  <si>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</si>
  <si>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</si>
  <si>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</si>
  <si>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</si>
  <si>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</si>
  <si>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</si>
  <si>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</si>
  <si>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</si>
  <si>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</si>
  <si>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</si>
  <si>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</si>
  <si>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</si>
  <si>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</si>
  <si>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</si>
  <si>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</si>
  <si>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</si>
  <si>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</si>
  <si>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</si>
  <si>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</si>
  <si>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</si>
  <si>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</si>
  <si>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</si>
  <si>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</si>
  <si>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</si>
  <si>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</si>
  <si>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</si>
  <si>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</si>
  <si>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</si>
  <si>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</si>
  <si>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</si>
  <si>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</si>
  <si>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</si>
  <si>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</si>
  <si>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</si>
  <si>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</si>
  <si>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</si>
  <si>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</si>
  <si>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</si>
  <si>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</si>
  <si>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</si>
  <si>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</si>
  <si>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</si>
  <si>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</si>
  <si>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</si>
  <si>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</si>
  <si>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</si>
  <si>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</si>
  <si>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</si>
  <si>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</si>
  <si>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</si>
  <si>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</si>
  <si>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</si>
  <si>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</si>
  <si>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</si>
  <si>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</si>
  <si>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</si>
  <si>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</si>
  <si>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</si>
  <si>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</si>
  <si>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</si>
  <si>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</si>
  <si>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</si>
  <si>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</si>
  <si>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</si>
  <si>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</si>
  <si>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</si>
  <si>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</si>
  <si>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</si>
  <si>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</si>
  <si>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</si>
  <si>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</si>
  <si>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</si>
  <si>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</si>
  <si>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</si>
  <si>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</si>
  <si>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</si>
  <si>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</si>
  <si>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</si>
  <si>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</si>
  <si>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</si>
  <si>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</si>
  <si>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</si>
  <si>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</si>
  <si>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</si>
  <si>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</si>
  <si>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</si>
  <si>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</si>
  <si>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</si>
  <si>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</si>
  <si>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</si>
  <si>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</si>
  <si>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</si>
  <si>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</si>
  <si>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</si>
  <si>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</si>
  <si>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</si>
  <si>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</si>
  <si>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</si>
  <si>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</si>
  <si>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</si>
  <si>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</si>
  <si>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</si>
  <si>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</si>
  <si>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</si>
  <si>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</si>
  <si>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</si>
  <si>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</si>
  <si>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</si>
  <si>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</si>
  <si>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</si>
  <si>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</si>
  <si>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</si>
  <si>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</si>
  <si>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</si>
  <si>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</si>
  <si>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</si>
  <si>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</si>
  <si>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</si>
  <si>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</si>
  <si>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</si>
  <si>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</si>
  <si>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</si>
  <si>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</si>
  <si>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</si>
  <si>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</si>
  <si>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</si>
  <si>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</si>
  <si>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</si>
  <si>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</si>
  <si>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</si>
  <si>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</si>
  <si>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</si>
  <si>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</si>
  <si>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</si>
  <si>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</si>
  <si>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</si>
  <si>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</si>
  <si>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</si>
  <si>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</si>
  <si>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</si>
  <si>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</si>
  <si>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</si>
  <si>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</si>
  <si>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</si>
  <si>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</si>
  <si>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</si>
  <si>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</si>
  <si>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</si>
  <si>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</si>
  <si>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</si>
  <si>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</si>
  <si>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</si>
  <si>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</si>
  <si>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</si>
  <si>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</si>
  <si>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</si>
  <si>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</si>
  <si>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</si>
  <si>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</si>
  <si>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</si>
  <si>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</si>
  <si>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</si>
  <si>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</si>
  <si>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</si>
  <si>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</si>
  <si>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</si>
  <si>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</si>
  <si>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</si>
  <si>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</si>
  <si>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</si>
  <si>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</si>
  <si>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</si>
  <si>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</si>
  <si>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</si>
  <si>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</si>
  <si>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</si>
  <si>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</si>
  <si>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</si>
  <si>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</si>
  <si>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</si>
  <si>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</si>
  <si>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</si>
  <si>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</si>
  <si>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</si>
  <si>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</si>
  <si>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</si>
  <si>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</si>
  <si>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</si>
  <si>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</si>
  <si>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</si>
  <si>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</si>
  <si>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</si>
  <si>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</si>
  <si>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</si>
  <si>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</si>
  <si>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</si>
  <si>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</si>
  <si>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</si>
  <si>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</si>
  <si>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</si>
  <si>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</si>
  <si>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</si>
  <si>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</si>
  <si>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</si>
  <si>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</si>
  <si>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</si>
  <si>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</si>
  <si>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</si>
  <si>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</si>
  <si>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</si>
  <si>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</si>
  <si>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</si>
  <si>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</si>
  <si>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</si>
  <si>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</si>
  <si>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</si>
  <si>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</si>
  <si>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</si>
  <si>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</si>
  <si>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</si>
  <si>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</si>
  <si>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</si>
  <si>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</si>
  <si>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</si>
  <si>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</si>
  <si>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</si>
  <si>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</si>
  <si>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</si>
  <si>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</si>
  <si>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</si>
  <si>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</si>
  <si>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</si>
  <si>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</si>
  <si>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</si>
  <si>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</si>
  <si>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</si>
  <si>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</si>
  <si>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</si>
  <si>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</si>
  <si>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</si>
  <si>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</si>
  <si>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</si>
  <si>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</si>
  <si>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</si>
  <si>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</si>
  <si>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</si>
  <si>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</si>
  <si>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</si>
  <si>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</si>
  <si>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</si>
  <si>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</si>
  <si>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</si>
  <si>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</si>
  <si>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</si>
  <si>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</si>
  <si>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</si>
  <si>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</si>
  <si>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</si>
  <si>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</si>
  <si>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</si>
  <si>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</si>
  <si>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</si>
  <si>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</si>
  <si>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</si>
  <si>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</si>
  <si>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</si>
  <si>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</si>
  <si>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</si>
  <si>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</si>
  <si>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</si>
  <si>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</si>
  <si>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</si>
  <si>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</si>
  <si>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</si>
  <si>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</si>
  <si>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</si>
  <si>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</si>
  <si>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</si>
  <si>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</si>
  <si>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</si>
  <si>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</si>
  <si>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</si>
  <si>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</si>
  <si>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</si>
  <si>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</si>
  <si>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</si>
  <si>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</si>
  <si>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</si>
  <si>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</si>
  <si>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</si>
  <si>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</si>
  <si>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</si>
  <si>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</si>
  <si>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</si>
  <si>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</si>
  <si>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</si>
  <si>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</si>
  <si>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</si>
  <si>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</si>
  <si>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</si>
  <si>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</si>
  <si>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</si>
  <si>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</si>
  <si>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</si>
  <si>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</si>
  <si>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</si>
  <si>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</si>
  <si>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</si>
  <si>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</si>
  <si>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</si>
  <si>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</si>
  <si>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</si>
  <si>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</si>
  <si>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</si>
  <si>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</si>
  <si>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</si>
  <si>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</si>
  <si>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</si>
  <si>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</si>
  <si>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</si>
  <si>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</si>
  <si>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</si>
  <si>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</si>
  <si>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</si>
  <si>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</si>
  <si>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</si>
  <si>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</si>
  <si>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</si>
  <si>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</si>
  <si>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</si>
  <si>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</si>
  <si>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</si>
  <si>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</si>
  <si>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</si>
  <si>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</si>
  <si>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</si>
  <si>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</si>
  <si>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</si>
  <si>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</si>
  <si>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</si>
  <si>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</si>
  <si>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</si>
  <si>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</si>
  <si>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</si>
  <si>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</si>
  <si>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</si>
  <si>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</si>
  <si>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</si>
  <si>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</si>
  <si>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</si>
  <si>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</si>
  <si>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</si>
  <si>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</si>
  <si>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</si>
  <si>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</si>
  <si>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</si>
  <si>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</si>
  <si>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</si>
  <si>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</si>
  <si>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</si>
  <si>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</si>
  <si>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</si>
  <si>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</si>
  <si>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</si>
  <si>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</si>
  <si>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</si>
  <si>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</si>
  <si>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</si>
  <si>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</si>
  <si>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</si>
  <si>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</si>
  <si>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</si>
  <si>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</si>
  <si>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</si>
  <si>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</si>
  <si>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</si>
  <si>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</si>
  <si>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</si>
  <si>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</si>
  <si>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</si>
  <si>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</si>
  <si>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</si>
  <si>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</si>
  <si>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</si>
  <si>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</si>
  <si>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</si>
  <si>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</si>
  <si>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</si>
  <si>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</si>
  <si>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</si>
  <si>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</si>
  <si>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</si>
  <si>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</si>
  <si>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</si>
  <si>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</si>
  <si>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</si>
  <si>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</si>
  <si>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</si>
  <si>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</si>
  <si>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</si>
  <si>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</si>
  <si>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</si>
  <si>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</si>
  <si>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</si>
  <si>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</si>
  <si>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</si>
  <si>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</si>
  <si>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</si>
  <si>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</si>
  <si>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</si>
  <si>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</si>
  <si>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</si>
  <si>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</si>
  <si>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</si>
  <si>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</si>
  <si>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</si>
  <si>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</si>
  <si>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</si>
  <si>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</si>
  <si>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</si>
  <si>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</si>
  <si>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</si>
  <si>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</si>
  <si>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</si>
  <si>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</si>
  <si>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</si>
  <si>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</si>
  <si>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</si>
  <si>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</si>
  <si>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</si>
  <si>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</si>
  <si>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</si>
  <si>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</si>
  <si>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</si>
  <si>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</si>
  <si>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</si>
  <si>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</si>
  <si>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</si>
  <si>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</si>
  <si>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</si>
  <si>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</si>
  <si>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</si>
  <si>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</si>
  <si>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</si>
  <si>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</si>
  <si>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</si>
  <si>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</si>
  <si>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</si>
  <si>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</si>
  <si>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</si>
  <si>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</si>
  <si>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</si>
  <si>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</si>
  <si>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</si>
  <si>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</si>
  <si>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</si>
  <si>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</si>
  <si>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</si>
  <si>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</si>
  <si>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</si>
  <si>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</si>
  <si>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</si>
  <si>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</si>
  <si>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</si>
  <si>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</si>
  <si>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</si>
  <si>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</si>
  <si>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</si>
  <si>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</si>
  <si>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</si>
  <si>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</si>
  <si>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</si>
  <si>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</si>
  <si>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</si>
  <si>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</si>
  <si>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</si>
  <si>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</si>
  <si>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</si>
  <si>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</si>
  <si>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</si>
  <si>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</si>
  <si>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</si>
  <si>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</si>
  <si>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</si>
  <si>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</si>
  <si>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</si>
  <si>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</si>
  <si>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</si>
  <si>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</si>
  <si>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</si>
  <si>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</si>
  <si>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</si>
  <si>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</si>
  <si>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</si>
  <si>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</si>
  <si>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</si>
  <si>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</si>
  <si>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</si>
  <si>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</si>
  <si>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</si>
  <si>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</si>
  <si>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</si>
  <si>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</si>
  <si>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</si>
  <si>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</si>
  <si>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</si>
  <si>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</si>
  <si>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</si>
  <si>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</si>
  <si>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</si>
  <si>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</si>
  <si>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</si>
  <si>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</si>
  <si>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</si>
  <si>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</si>
  <si>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</si>
  <si>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</si>
  <si>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</si>
  <si>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</si>
  <si>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</si>
  <si>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</si>
  <si>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</si>
  <si>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</si>
  <si>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</si>
  <si>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</si>
  <si>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</si>
  <si>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</si>
  <si>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</si>
  <si>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</si>
  <si>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</si>
  <si>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</si>
  <si>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</si>
  <si>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</si>
  <si>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</si>
  <si>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</si>
  <si>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</si>
  <si>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</si>
  <si>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</si>
  <si>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</si>
  <si>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</si>
  <si>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</si>
  <si>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</si>
  <si>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</si>
  <si>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</si>
  <si>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</si>
  <si>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</si>
  <si>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</si>
  <si>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</si>
  <si>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</si>
  <si>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</si>
  <si>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</si>
  <si>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</si>
  <si>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</si>
  <si>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</si>
  <si>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</si>
  <si>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</si>
  <si>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</si>
  <si>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</si>
  <si>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</si>
  <si>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</si>
  <si>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</si>
  <si>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</si>
  <si>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</si>
  <si>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</si>
  <si>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</si>
  <si>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</si>
  <si>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</si>
  <si>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</si>
  <si>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</si>
  <si>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</si>
  <si>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</si>
  <si>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</si>
  <si>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</si>
  <si>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</si>
  <si>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</si>
  <si>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</si>
  <si>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</si>
  <si>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</si>
  <si>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</si>
  <si>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</si>
  <si>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</si>
  <si>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</si>
  <si>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</si>
  <si>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</si>
  <si>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</si>
  <si>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</si>
  <si>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</si>
  <si>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</si>
  <si>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</si>
  <si>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</si>
  <si>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</si>
  <si>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</si>
  <si>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</si>
  <si>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</si>
  <si>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</si>
  <si>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</si>
  <si>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</si>
  <si>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</si>
  <si>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</si>
  <si>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</si>
  <si>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</si>
  <si>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</si>
  <si>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</si>
  <si>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</si>
  <si>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</si>
  <si>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</si>
  <si>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</si>
  <si>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</si>
  <si>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</si>
  <si>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</si>
  <si>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</si>
  <si>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</si>
  <si>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</si>
  <si>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</si>
  <si>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</si>
  <si>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</si>
  <si>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</si>
  <si>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</si>
  <si>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</si>
  <si>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</si>
  <si>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</si>
  <si>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</si>
  <si>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</si>
  <si>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</si>
  <si>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</si>
  <si>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</si>
  <si>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</si>
  <si>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</si>
  <si>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</si>
  <si>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</si>
  <si>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</si>
  <si>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</si>
  <si>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</si>
  <si>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</si>
  <si>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</si>
  <si>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</si>
  <si>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</si>
  <si>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</si>
  <si>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</si>
  <si>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</si>
  <si>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</si>
  <si>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</si>
  <si>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</si>
  <si>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</si>
  <si>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</si>
  <si>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</si>
  <si>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</si>
  <si>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</si>
  <si>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</si>
  <si>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</si>
  <si>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</si>
  <si>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</si>
  <si>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</si>
  <si>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</si>
  <si>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</si>
  <si>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</si>
  <si>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</si>
  <si>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</si>
  <si>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</si>
  <si>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</si>
  <si>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</si>
  <si>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</si>
  <si>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</si>
  <si>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</si>
  <si>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</si>
  <si>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</si>
  <si>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</si>
  <si>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</si>
  <si>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</si>
  <si>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</si>
  <si>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</si>
  <si>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</si>
  <si>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</si>
  <si>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</si>
  <si>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</si>
  <si>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</si>
  <si>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</si>
  <si>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</si>
  <si>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</si>
  <si>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</si>
  <si>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</si>
  <si>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</si>
  <si>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</si>
  <si>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</si>
  <si>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</si>
  <si>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</si>
  <si>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</si>
  <si>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</si>
  <si>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</si>
  <si>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</si>
  <si>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</si>
  <si>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</si>
  <si>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</si>
  <si>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</si>
  <si>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</si>
  <si>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</si>
  <si>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</si>
  <si>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</si>
  <si>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</si>
  <si>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</si>
  <si>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</si>
  <si>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</si>
  <si>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</si>
  <si>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</si>
  <si>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</si>
  <si>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</si>
  <si>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</si>
  <si>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</si>
  <si>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</si>
  <si>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</si>
  <si>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</si>
  <si>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</si>
  <si>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</si>
  <si>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</si>
  <si>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</si>
  <si>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</si>
  <si>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</si>
  <si>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</si>
  <si>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</si>
  <si>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</si>
  <si>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</si>
  <si>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</si>
  <si>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</si>
  <si>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</si>
  <si>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</si>
  <si>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</si>
  <si>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</si>
  <si>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</si>
  <si>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</si>
  <si>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</si>
  <si>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</si>
  <si>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</si>
  <si>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</si>
  <si>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</si>
  <si>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</si>
  <si>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</si>
  <si>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</si>
  <si>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</si>
  <si>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</si>
  <si>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</si>
  <si>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</si>
  <si>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</si>
  <si>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</si>
  <si>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</si>
  <si>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</si>
  <si>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</si>
  <si>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</si>
  <si>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</si>
  <si>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</si>
  <si>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</si>
  <si>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</si>
  <si>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</si>
  <si>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</si>
  <si>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</si>
  <si>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</si>
  <si>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</si>
  <si>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</si>
  <si>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</si>
  <si>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</si>
  <si>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</si>
  <si>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</si>
  <si>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</si>
  <si>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</si>
  <si>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</si>
  <si>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</si>
  <si>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</si>
  <si>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</si>
  <si>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</si>
  <si>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</si>
  <si>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</si>
  <si>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</si>
  <si>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</si>
  <si>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</si>
  <si>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</si>
  <si>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</si>
  <si>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</si>
  <si>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</si>
  <si>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</si>
  <si>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</si>
  <si>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</si>
  <si>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</si>
  <si>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</si>
  <si>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</si>
  <si>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</si>
  <si>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</si>
  <si>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</si>
  <si>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</si>
  <si>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</si>
  <si>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</si>
  <si>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</si>
  <si>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</si>
  <si>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</si>
  <si>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</si>
  <si>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</si>
  <si>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</si>
  <si>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</si>
  <si>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</si>
  <si>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</si>
  <si>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</si>
  <si>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</si>
  <si>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</si>
  <si>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</si>
  <si>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</si>
  <si>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</si>
  <si>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</si>
  <si>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</si>
  <si>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</si>
  <si>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</si>
  <si>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</si>
  <si>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</si>
  <si>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</si>
  <si>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</si>
  <si>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</si>
  <si>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</si>
  <si>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</si>
  <si>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</si>
  <si>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</si>
  <si>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</si>
  <si>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</si>
  <si>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</si>
  <si>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</si>
  <si>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</si>
  <si>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</si>
  <si>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</si>
  <si>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</si>
  <si>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</si>
  <si>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</si>
  <si>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</si>
  <si>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</si>
  <si>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</si>
  <si>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</si>
  <si>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</si>
  <si>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</si>
  <si>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</si>
  <si>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</si>
  <si>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</si>
  <si>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</si>
  <si>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</si>
  <si>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</si>
  <si>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</si>
  <si>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</si>
  <si>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</si>
  <si>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</si>
  <si>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</si>
  <si>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</si>
  <si>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</si>
  <si>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</si>
  <si>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</si>
  <si>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</si>
  <si>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</si>
  <si>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</si>
  <si>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</si>
  <si>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</si>
  <si>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</si>
  <si>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</si>
  <si>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</si>
  <si>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</si>
  <si>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</si>
  <si>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</si>
  <si>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</si>
  <si>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</si>
  <si>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</si>
  <si>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</si>
  <si>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</si>
  <si>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</si>
  <si>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</si>
  <si>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</si>
  <si>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</si>
  <si>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</si>
  <si>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</si>
  <si>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</si>
  <si>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</si>
  <si>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</si>
  <si>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</si>
  <si>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</si>
  <si>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</si>
  <si>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</si>
  <si>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</si>
  <si>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</si>
  <si>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</si>
  <si>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</si>
  <si>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</si>
  <si>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</si>
  <si>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</si>
  <si>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</si>
  <si>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</si>
  <si>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</si>
  <si>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</si>
  <si>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</si>
  <si>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</si>
  <si>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</si>
  <si>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</si>
  <si>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</si>
  <si>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</si>
  <si>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</si>
  <si>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</si>
  <si>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</si>
  <si>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</si>
  <si>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</si>
  <si>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</si>
  <si>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</si>
  <si>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</si>
  <si>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</si>
  <si>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</si>
  <si>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</si>
  <si>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</si>
  <si>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</si>
  <si>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</si>
  <si>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</si>
  <si>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</si>
  <si>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</si>
  <si>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</si>
  <si>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</si>
  <si>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</si>
  <si>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</si>
  <si>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</si>
  <si>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</si>
  <si>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</si>
  <si>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</si>
  <si>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</si>
  <si>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</si>
  <si>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</si>
  <si>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</si>
  <si>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</si>
  <si>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</si>
  <si>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</si>
  <si>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</si>
  <si>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</si>
  <si>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</si>
  <si>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</si>
  <si>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</si>
  <si>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</si>
  <si>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</si>
  <si>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</si>
  <si>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</si>
  <si>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</si>
  <si>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</si>
  <si>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</si>
  <si>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</si>
  <si>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</si>
  <si>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</si>
  <si>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</si>
  <si>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</si>
  <si>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</si>
  <si>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</si>
  <si>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</si>
  <si>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</si>
  <si>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</si>
  <si>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</si>
  <si>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</si>
  <si>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</si>
  <si>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</si>
  <si>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</si>
  <si>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</si>
  <si>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</si>
  <si>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</si>
  <si>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</si>
  <si>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</si>
  <si>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</si>
  <si>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</si>
  <si>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</si>
  <si>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</si>
  <si>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</si>
  <si>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</si>
  <si>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</si>
  <si>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</si>
  <si>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</si>
  <si>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</si>
  <si>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</si>
  <si>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</si>
  <si>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</si>
  <si>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</si>
  <si>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</si>
  <si>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</si>
  <si>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</si>
  <si>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</si>
  <si>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</si>
  <si>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</si>
  <si>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</si>
  <si>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</si>
  <si>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</si>
  <si>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</si>
  <si>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</si>
  <si>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</si>
  <si>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</si>
  <si>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</si>
  <si>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</si>
  <si>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</si>
  <si>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</si>
  <si>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</si>
  <si>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</si>
  <si>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</si>
  <si>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</si>
  <si>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</si>
  <si>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</si>
  <si>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</si>
  <si>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</si>
  <si>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</si>
  <si>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</si>
  <si>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</si>
  <si>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</si>
  <si>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</si>
  <si>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</si>
  <si>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</si>
  <si>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</si>
  <si>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</si>
  <si>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</si>
  <si>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</si>
  <si>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</si>
  <si>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</si>
  <si>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</si>
  <si>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</si>
  <si>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</si>
  <si>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</si>
  <si>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</si>
  <si>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</si>
  <si>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</si>
  <si>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</si>
  <si>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</si>
  <si>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</si>
  <si>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</si>
  <si>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</si>
  <si>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</si>
  <si>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</si>
  <si>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</si>
  <si>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</si>
  <si>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</si>
  <si>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</si>
  <si>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</si>
  <si>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</si>
  <si>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</si>
  <si>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</si>
  <si>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</si>
  <si>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</si>
  <si>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</si>
  <si>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</si>
  <si>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</si>
  <si>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</si>
  <si>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</si>
  <si>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</si>
  <si>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</si>
  <si>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</si>
  <si>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</si>
  <si>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</si>
  <si>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</si>
  <si>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</si>
  <si>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</si>
  <si>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</si>
  <si>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</si>
  <si>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</si>
  <si>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</si>
  <si>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</si>
  <si>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</si>
  <si>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</si>
  <si>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</si>
  <si>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</si>
  <si>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</si>
  <si>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</si>
  <si>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</si>
  <si>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</si>
  <si>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</si>
  <si>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</si>
  <si>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</si>
  <si>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</si>
  <si>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</si>
  <si>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</si>
  <si>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</si>
  <si>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</si>
  <si>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</si>
  <si>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</si>
  <si>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</si>
  <si>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</si>
  <si>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</si>
  <si>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</si>
  <si>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</si>
  <si>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</si>
  <si>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</si>
  <si>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</si>
  <si>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</si>
  <si>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</si>
  <si>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</si>
  <si>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</si>
  <si>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</si>
  <si>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</si>
  <si>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</si>
  <si>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</si>
  <si>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</si>
  <si>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</si>
  <si>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</si>
  <si>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</si>
  <si>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</si>
  <si>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</si>
  <si>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</si>
  <si>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</si>
  <si>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</si>
  <si>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</si>
  <si>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</si>
  <si>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</si>
  <si>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</si>
  <si>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</si>
  <si>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</si>
  <si>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</si>
  <si>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</si>
  <si>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</si>
  <si>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</si>
  <si>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</si>
  <si>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</si>
  <si>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</si>
  <si>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</si>
  <si>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</si>
  <si>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</si>
  <si>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</si>
  <si>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</si>
  <si>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</si>
  <si>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</si>
  <si>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</si>
  <si>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</si>
  <si>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</si>
  <si>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</si>
  <si>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</si>
  <si>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</si>
  <si>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</si>
  <si>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</si>
  <si>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</si>
  <si>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</si>
  <si>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</si>
  <si>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</si>
  <si>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</si>
  <si>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</si>
  <si>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</si>
  <si>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</si>
  <si>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</si>
  <si>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</si>
  <si>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</si>
  <si>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</si>
  <si>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</si>
  <si>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</si>
  <si>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</si>
  <si>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</si>
  <si>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</si>
  <si>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</si>
  <si>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</si>
  <si>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</si>
  <si>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</si>
  <si>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</si>
  <si>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</si>
  <si>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</si>
  <si>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</si>
  <si>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</si>
  <si>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</si>
  <si>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</si>
  <si>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</si>
  <si>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</si>
  <si>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</si>
  <si>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</si>
  <si>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</si>
  <si>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</si>
  <si>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</si>
  <si>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</si>
  <si>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</si>
  <si>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</si>
  <si>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</si>
  <si>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</si>
  <si>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</si>
  <si>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</si>
  <si>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</si>
  <si>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</si>
  <si>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</si>
  <si>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</si>
  <si>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</si>
  <si>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</si>
  <si>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</si>
  <si>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</si>
  <si>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</si>
  <si>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</si>
  <si>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</si>
  <si>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</si>
  <si>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</si>
  <si>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</si>
  <si>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</si>
  <si>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</si>
  <si>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</si>
  <si>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</si>
  <si>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</si>
  <si>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</si>
  <si>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</si>
  <si>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</si>
  <si>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</si>
  <si>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</si>
  <si>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</si>
  <si>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</si>
  <si>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</si>
  <si>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</si>
  <si>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</si>
  <si>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</si>
  <si>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</si>
  <si>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</si>
  <si>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</si>
  <si>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</si>
  <si>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</si>
  <si>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</si>
  <si>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</si>
  <si>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</si>
  <si>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</si>
  <si>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</si>
  <si>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</si>
  <si>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</si>
  <si>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</si>
  <si>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</si>
  <si>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</si>
  <si>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</si>
  <si>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</si>
  <si>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</si>
  <si>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</si>
  <si>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</si>
  <si>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</si>
  <si>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</si>
  <si>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</si>
  <si>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</si>
  <si>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</si>
  <si>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</si>
  <si>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</si>
  <si>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</si>
  <si>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</si>
  <si>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</si>
  <si>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</si>
  <si>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</si>
  <si>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</si>
  <si>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</si>
  <si>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</si>
  <si>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</si>
  <si>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</si>
  <si>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</si>
  <si>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</si>
  <si>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</si>
  <si>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</si>
  <si>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</si>
  <si>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</si>
  <si>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</si>
  <si>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</si>
  <si>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</si>
  <si>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</si>
  <si>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</si>
  <si>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</si>
  <si>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</si>
  <si>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</si>
  <si>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</si>
  <si>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</si>
  <si>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</si>
  <si>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</si>
  <si>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</si>
  <si>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</si>
  <si>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</si>
  <si>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</si>
  <si>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</si>
  <si>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</si>
  <si>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</si>
  <si>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</si>
  <si>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</si>
  <si>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</si>
  <si>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</si>
  <si>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</si>
  <si>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</si>
  <si>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</si>
  <si>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</si>
  <si>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</si>
  <si>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</si>
  <si>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</si>
  <si>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</si>
  <si>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</si>
  <si>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</si>
  <si>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</si>
  <si>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</si>
  <si>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</si>
  <si>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</si>
  <si>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</si>
  <si>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</si>
  <si>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</si>
  <si>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</si>
  <si>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</si>
  <si>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</si>
  <si>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</si>
  <si>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</si>
  <si>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</si>
  <si>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</si>
  <si>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</si>
  <si>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</si>
  <si>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</si>
  <si>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</si>
  <si>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</si>
  <si>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</si>
  <si>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</si>
  <si>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</si>
  <si>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</si>
  <si>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</si>
  <si>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</si>
  <si>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</si>
  <si>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</si>
  <si>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</si>
  <si>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</si>
  <si>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</si>
  <si>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</si>
  <si>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</si>
  <si>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</si>
  <si>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</si>
  <si>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</si>
  <si>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</si>
  <si>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</si>
  <si>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</si>
  <si>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</si>
  <si>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</si>
  <si>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</si>
  <si>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</si>
  <si>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</si>
  <si>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</si>
  <si>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</si>
  <si>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</si>
  <si>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</si>
  <si>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</si>
  <si>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</si>
  <si>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</si>
  <si>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</si>
  <si>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</si>
  <si>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</si>
  <si>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</si>
  <si>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</si>
  <si>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</si>
  <si>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</si>
  <si>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</si>
  <si>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</si>
  <si>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</si>
  <si>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</si>
  <si>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</si>
  <si>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</si>
  <si>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</si>
  <si>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</si>
  <si>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</si>
  <si>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</si>
  <si>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</si>
  <si>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</si>
  <si>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</si>
  <si>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</si>
  <si>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</si>
  <si>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</si>
  <si>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</si>
  <si>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</si>
  <si>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</si>
  <si>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</si>
  <si>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</si>
  <si>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</si>
  <si>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</si>
  <si>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</si>
  <si>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</si>
  <si>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</si>
  <si>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</si>
  <si>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</si>
  <si>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</si>
  <si>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</si>
  <si>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</si>
  <si>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</si>
  <si>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</si>
  <si>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</si>
  <si>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</si>
  <si>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</si>
  <si>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</si>
  <si>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</si>
  <si>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</si>
  <si>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</si>
  <si>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</si>
  <si>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</si>
  <si>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</si>
  <si>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</si>
  <si>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</si>
  <si>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</si>
  <si>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</si>
  <si>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</si>
  <si>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</si>
  <si>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</si>
  <si>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</si>
  <si>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</si>
  <si>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</si>
  <si>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</si>
  <si>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</si>
  <si>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</si>
  <si>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</si>
  <si>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</si>
  <si>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</si>
  <si>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</si>
  <si>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</si>
  <si>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</si>
  <si>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</si>
  <si>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</si>
  <si>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</si>
  <si>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</si>
  <si>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</si>
  <si>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</si>
  <si>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</si>
  <si>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</si>
  <si>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</si>
  <si>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</si>
  <si>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</si>
  <si>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</si>
  <si>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</si>
  <si>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</si>
  <si>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</si>
  <si>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</si>
  <si>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</si>
  <si>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</si>
  <si>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</si>
  <si>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</si>
  <si>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</si>
  <si>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</si>
  <si>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</si>
  <si>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</si>
  <si>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</si>
  <si>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</si>
  <si>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</si>
  <si>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</si>
  <si>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</si>
  <si>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</si>
  <si>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</si>
  <si>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</si>
  <si>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</si>
  <si>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</si>
  <si>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</si>
  <si>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</si>
  <si>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</si>
  <si>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</si>
  <si>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</si>
  <si>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</si>
  <si>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</si>
  <si>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</si>
  <si>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</si>
  <si>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</si>
  <si>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</si>
  <si>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</si>
  <si>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</si>
  <si>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</si>
  <si>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</si>
  <si>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</si>
  <si>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</si>
  <si>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</si>
  <si>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</si>
  <si>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</si>
  <si>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</si>
  <si>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</si>
  <si>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</si>
  <si>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</si>
  <si>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</si>
  <si>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</si>
  <si>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</si>
  <si>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</si>
  <si>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</si>
  <si>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</si>
  <si>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</si>
  <si>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</si>
  <si>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</si>
  <si>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</si>
  <si>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</si>
  <si>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</si>
  <si>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</si>
  <si>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</si>
  <si>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</si>
  <si>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</si>
  <si>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</si>
  <si>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</si>
  <si>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</si>
  <si>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</si>
  <si>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</si>
  <si>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</si>
  <si>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</si>
  <si>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</si>
  <si>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</si>
  <si>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</si>
  <si>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</si>
  <si>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</si>
  <si>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</si>
  <si>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</si>
  <si>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</si>
  <si>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</si>
  <si>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</si>
  <si>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</si>
  <si>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</si>
  <si>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</si>
  <si>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</si>
  <si>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</si>
  <si>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</si>
  <si>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</si>
  <si>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</si>
  <si>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</si>
  <si>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</si>
  <si>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</si>
  <si>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</si>
  <si>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</si>
  <si>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</si>
  <si>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</si>
  <si>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</si>
  <si>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</si>
  <si>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</si>
  <si>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</si>
  <si>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</si>
  <si>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</si>
  <si>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</si>
  <si>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</si>
  <si>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</si>
  <si>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</si>
  <si>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</si>
  <si>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</si>
  <si>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</si>
  <si>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</si>
  <si>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</si>
  <si>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</si>
  <si>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</si>
  <si>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</si>
  <si>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</si>
  <si>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</si>
  <si>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</si>
  <si>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</si>
  <si>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</si>
  <si>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</si>
  <si>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</si>
  <si>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</si>
  <si>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</si>
  <si>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</si>
  <si>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</si>
  <si>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</si>
  <si>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</si>
  <si>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</si>
  <si>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</si>
  <si>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</si>
  <si>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</si>
  <si>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</si>
  <si>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</si>
  <si>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</si>
  <si>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</si>
  <si>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</si>
  <si>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</si>
  <si>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</si>
  <si>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</si>
  <si>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</si>
  <si>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</si>
  <si>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</si>
  <si>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</si>
  <si>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</si>
  <si>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</si>
  <si>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</si>
  <si>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</si>
  <si>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</si>
  <si>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</si>
  <si>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</si>
  <si>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</si>
  <si>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</si>
  <si>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</si>
  <si>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</si>
  <si>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</si>
  <si>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</si>
  <si>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</si>
  <si>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</si>
  <si>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</si>
  <si>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</si>
  <si>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</si>
  <si>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</si>
  <si>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</si>
  <si>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</si>
  <si>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</si>
  <si>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</si>
  <si>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</si>
  <si>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</si>
  <si>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</si>
  <si>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</si>
  <si>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</si>
  <si>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</si>
  <si>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</si>
  <si>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</si>
  <si>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</si>
  <si>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</si>
  <si>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</si>
  <si>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</si>
  <si>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</si>
  <si>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</si>
  <si>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</si>
  <si>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</si>
  <si>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</si>
  <si>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</si>
  <si>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</si>
  <si>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</si>
  <si>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</si>
  <si>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</si>
  <si>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</si>
  <si>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</si>
  <si>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</si>
  <si>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</si>
  <si>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</si>
  <si>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</si>
  <si>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</si>
  <si>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</si>
  <si>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</si>
  <si>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</si>
  <si>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</si>
  <si>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</si>
  <si>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</si>
  <si>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</si>
  <si>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</si>
  <si>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</si>
  <si>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</si>
  <si>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</si>
  <si>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</si>
  <si>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</si>
  <si>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</si>
  <si>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</si>
  <si>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</si>
  <si>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</si>
  <si>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</si>
  <si>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</si>
  <si>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</si>
  <si>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</si>
  <si>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</si>
  <si>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</si>
  <si>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</si>
  <si>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</si>
  <si>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</si>
  <si>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</si>
  <si>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</si>
  <si>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</si>
  <si>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</si>
  <si>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</si>
  <si>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</si>
  <si>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</si>
  <si>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</si>
  <si>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</si>
  <si>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</si>
  <si>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</si>
  <si>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</si>
  <si>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</si>
  <si>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</si>
  <si>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</si>
  <si>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</si>
  <si>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</si>
  <si>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</si>
  <si>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</si>
  <si>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</si>
  <si>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</si>
  <si>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</si>
  <si>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</si>
  <si>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</si>
  <si>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</si>
  <si>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</si>
  <si>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</si>
  <si>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</si>
  <si>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</si>
  <si>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</si>
  <si>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</si>
  <si>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</si>
  <si>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</si>
  <si>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</si>
  <si>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</si>
  <si>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</si>
  <si>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</si>
  <si>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</si>
  <si>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</si>
  <si>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</si>
  <si>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</si>
  <si>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</si>
  <si>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</si>
  <si>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</si>
  <si>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</si>
  <si>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</si>
  <si>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</si>
  <si>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</si>
  <si>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</si>
  <si>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</si>
  <si>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</si>
  <si>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</si>
  <si>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</si>
  <si>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</si>
  <si>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</si>
  <si>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</si>
  <si>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</si>
  <si>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</si>
  <si>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</si>
  <si>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</si>
  <si>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</si>
  <si>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</si>
  <si>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</si>
  <si>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</si>
  <si>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</si>
  <si>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</si>
  <si>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</si>
  <si>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</si>
  <si>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</si>
  <si>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</si>
  <si>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</si>
  <si>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</si>
  <si>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</si>
  <si>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</si>
  <si>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</si>
  <si>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</si>
  <si>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</si>
  <si>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</si>
  <si>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</si>
  <si>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</si>
  <si>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</si>
  <si>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</si>
  <si>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</si>
  <si>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</si>
  <si>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</si>
  <si>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</si>
  <si>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</si>
  <si>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</si>
  <si>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</si>
  <si>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</si>
  <si>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</si>
  <si>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</si>
  <si>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</si>
  <si>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</si>
  <si>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</si>
  <si>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</si>
  <si>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</si>
  <si>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</si>
  <si>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</si>
  <si>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</si>
  <si>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</si>
  <si>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</si>
  <si>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</si>
  <si>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</si>
  <si>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</si>
  <si>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</si>
  <si>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</si>
  <si>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</si>
  <si>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</si>
  <si>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</si>
  <si>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</si>
  <si>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</si>
  <si>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</si>
  <si>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</si>
  <si>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</si>
  <si>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</si>
  <si>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</si>
  <si>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</si>
  <si>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</si>
  <si>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</si>
  <si>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</si>
  <si>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</si>
  <si>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</si>
  <si>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</si>
  <si>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</si>
  <si>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</si>
  <si>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</si>
  <si>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</si>
  <si>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</si>
  <si>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</si>
  <si>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</si>
  <si>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</si>
  <si>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</si>
  <si>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</si>
  <si>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</si>
  <si>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</si>
  <si>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</si>
  <si>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</si>
  <si>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</si>
  <si>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</si>
  <si>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</si>
  <si>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</si>
  <si>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</si>
  <si>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</si>
  <si>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</si>
  <si>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</si>
  <si>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</si>
  <si>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</si>
  <si>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</si>
  <si>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</si>
  <si>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</si>
  <si>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</si>
  <si>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</si>
  <si>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</si>
  <si>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</si>
  <si>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</si>
  <si>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</si>
  <si>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</si>
  <si>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</si>
  <si>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</si>
  <si>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</si>
  <si>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</si>
  <si>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</si>
  <si>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</si>
  <si>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</si>
  <si>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</si>
  <si>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</si>
  <si>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</si>
  <si>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</si>
  <si>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</si>
  <si>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</si>
  <si>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</si>
  <si>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</si>
  <si>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</si>
  <si>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</si>
  <si>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</si>
  <si>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</si>
  <si>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</si>
  <si>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</si>
  <si>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</si>
  <si>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</si>
  <si>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</si>
  <si>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</si>
  <si>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</si>
  <si>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</si>
  <si>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</si>
  <si>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</si>
  <si>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</si>
  <si>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</si>
  <si>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</si>
  <si>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</si>
  <si>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</si>
  <si>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</si>
  <si>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</si>
  <si>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</si>
  <si>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</si>
  <si>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</si>
  <si>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</si>
  <si>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</si>
  <si>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</si>
  <si>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</si>
  <si>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</si>
  <si>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</si>
  <si>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</si>
  <si>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</si>
  <si>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</si>
  <si>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</si>
  <si>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</si>
  <si>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</si>
  <si>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</si>
  <si>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</si>
  <si>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</si>
  <si>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</si>
  <si>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</si>
  <si>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</si>
  <si>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</si>
  <si>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</si>
  <si>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</si>
  <si>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</si>
  <si>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</si>
  <si>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</si>
  <si>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</si>
  <si>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</si>
  <si>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</si>
  <si>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</si>
  <si>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</si>
  <si>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</si>
  <si>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</si>
  <si>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</si>
  <si>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</si>
  <si>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</si>
  <si>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</si>
  <si>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</si>
  <si>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</si>
  <si>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</si>
  <si>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</si>
  <si>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</si>
  <si>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</si>
  <si>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</si>
  <si>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</si>
  <si>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</si>
  <si>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</si>
  <si>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</si>
  <si>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</si>
  <si>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</si>
  <si>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</si>
  <si>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</si>
  <si>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</si>
  <si>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</si>
  <si>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</si>
  <si>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</si>
  <si>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</si>
  <si>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</si>
  <si>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</si>
  <si>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</si>
  <si>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</si>
  <si>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</si>
  <si>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</si>
  <si>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</si>
  <si>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</si>
  <si>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</si>
  <si>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</si>
  <si>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</si>
  <si>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</si>
  <si>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</si>
  <si>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</si>
  <si>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</si>
  <si>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</si>
  <si>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</si>
  <si>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</si>
  <si>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</si>
  <si>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</si>
  <si>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</si>
  <si>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</si>
  <si>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</si>
  <si>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</si>
  <si>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</si>
  <si>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</si>
  <si>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</si>
  <si>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</si>
  <si>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</si>
  <si>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</si>
  <si>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</si>
  <si>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</si>
  <si>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</si>
  <si>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</si>
  <si>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</si>
  <si>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</si>
  <si>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</si>
  <si>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</si>
  <si>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</si>
  <si>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</si>
  <si>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</si>
  <si>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</si>
  <si>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</si>
  <si>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</si>
  <si>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</si>
  <si>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</si>
  <si>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</si>
  <si>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</si>
  <si>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</si>
  <si>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</si>
  <si>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</si>
  <si>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</si>
  <si>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</si>
  <si>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</si>
  <si>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</si>
  <si>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</si>
  <si>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</si>
  <si>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</si>
  <si>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</si>
  <si>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</si>
  <si>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</si>
  <si>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</si>
  <si>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</si>
  <si>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</si>
  <si>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</si>
  <si>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</si>
  <si>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</si>
  <si>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</si>
  <si>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</si>
  <si>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</si>
  <si>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</si>
  <si>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</si>
  <si>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</si>
  <si>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</si>
  <si>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</si>
  <si>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</si>
  <si>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</si>
  <si>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</si>
  <si>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</si>
  <si>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</si>
  <si>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</si>
  <si>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</si>
  <si>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</si>
  <si>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</si>
  <si>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</si>
  <si>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</si>
  <si>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</si>
  <si>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</si>
  <si>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</si>
  <si>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</si>
  <si>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</si>
  <si>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</si>
  <si>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</si>
  <si>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</si>
  <si>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</si>
  <si>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</si>
  <si>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</si>
  <si>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</si>
  <si>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</si>
  <si>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</si>
  <si>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</si>
  <si>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</si>
  <si>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</si>
  <si>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</si>
  <si>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</si>
  <si>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</si>
  <si>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</si>
  <si>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</si>
  <si>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</si>
  <si>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</si>
  <si>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</si>
  <si>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</si>
  <si>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</si>
  <si>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</si>
  <si>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</si>
  <si>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</si>
  <si>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</si>
  <si>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</si>
  <si>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</si>
  <si>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</si>
  <si>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</si>
  <si>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</si>
  <si>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</si>
  <si>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</si>
  <si>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</si>
  <si>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</si>
  <si>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</si>
  <si>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</si>
  <si>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</si>
  <si>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</si>
  <si>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</si>
  <si>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</si>
  <si>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</si>
  <si>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</si>
  <si>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</si>
  <si>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</si>
  <si>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</si>
  <si>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</si>
  <si>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</si>
  <si>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</si>
  <si>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</si>
  <si>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</si>
  <si>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</si>
  <si>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</si>
  <si>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</si>
  <si>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</si>
  <si>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</si>
  <si>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</si>
  <si>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</si>
  <si>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</si>
  <si>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</si>
  <si>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</si>
  <si>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</si>
  <si>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</si>
  <si>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</si>
  <si>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</si>
  <si>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</si>
  <si>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</si>
  <si>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</si>
  <si>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</si>
  <si>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</si>
  <si>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</si>
  <si>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</si>
  <si>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</si>
  <si>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</si>
  <si>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</si>
  <si>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</si>
  <si>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</si>
  <si>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</si>
  <si>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</si>
  <si>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</si>
  <si>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</si>
  <si>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</si>
  <si>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</si>
  <si>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</si>
  <si>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</si>
  <si>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</si>
  <si>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</si>
  <si>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</si>
  <si>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</si>
  <si>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</si>
  <si>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</si>
  <si>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</si>
  <si>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</si>
  <si>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</si>
  <si>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</si>
  <si>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</si>
  <si>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</si>
  <si>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</si>
  <si>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</si>
  <si>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</si>
  <si>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</si>
  <si>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</si>
  <si>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</si>
  <si>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</si>
  <si>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</si>
  <si>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</si>
  <si>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</si>
  <si>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</si>
  <si>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</si>
  <si>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</si>
  <si>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</si>
  <si>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</si>
  <si>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</si>
  <si>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</si>
  <si>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</si>
  <si>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</si>
  <si>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</si>
  <si>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</si>
  <si>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</si>
  <si>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</si>
  <si>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</si>
  <si>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</si>
  <si>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</si>
  <si>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</si>
  <si>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</si>
  <si>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</si>
  <si>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</si>
  <si>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</si>
  <si>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</si>
  <si>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</si>
  <si>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</si>
  <si>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</si>
  <si>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</si>
  <si>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</si>
  <si>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</si>
  <si>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</si>
  <si>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</si>
  <si>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</si>
  <si>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</si>
  <si>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</si>
  <si>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</si>
  <si>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</si>
  <si>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</si>
  <si>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</si>
  <si>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</si>
  <si>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</si>
  <si>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</si>
  <si>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</si>
  <si>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</si>
  <si>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</si>
  <si>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</si>
  <si>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</si>
  <si>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</si>
  <si>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</si>
  <si>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</si>
  <si>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</si>
  <si>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</si>
  <si>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</si>
  <si>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</si>
  <si>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</si>
  <si>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</si>
  <si>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</si>
  <si>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</si>
  <si>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</si>
  <si>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</si>
  <si>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</si>
  <si>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</si>
  <si>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</si>
  <si>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</si>
  <si>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</si>
  <si>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</si>
  <si>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</si>
  <si>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</si>
  <si>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</si>
  <si>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</si>
  <si>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</si>
  <si>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</si>
  <si>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</si>
  <si>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</si>
  <si>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</si>
  <si>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</si>
  <si>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</si>
  <si>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</si>
  <si>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</si>
  <si>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</si>
  <si>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</si>
  <si>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</si>
  <si>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</si>
  <si>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</si>
  <si>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</si>
  <si>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</si>
  <si>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</si>
  <si>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</si>
  <si>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</si>
  <si>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</si>
  <si>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</si>
  <si>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</si>
  <si>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</si>
  <si>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</si>
  <si>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</si>
  <si>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</si>
  <si>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</si>
  <si>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</si>
  <si>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</si>
  <si>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</si>
  <si>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</si>
  <si>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</si>
  <si>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</si>
  <si>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</si>
  <si>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</si>
  <si>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</si>
  <si>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</si>
  <si>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</si>
  <si>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</si>
  <si>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</si>
  <si>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</si>
  <si>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</si>
  <si>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</si>
  <si>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</si>
  <si>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</si>
  <si>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</si>
  <si>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</si>
  <si>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</si>
  <si>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</si>
  <si>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</si>
  <si>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</si>
  <si>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</si>
  <si>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</si>
  <si>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</si>
  <si>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</si>
  <si>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</si>
  <si>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</si>
  <si>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</si>
  <si>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</si>
  <si>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</si>
  <si>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</si>
  <si>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</si>
  <si>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</si>
  <si>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</si>
  <si>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</si>
  <si>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</si>
  <si>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</si>
  <si>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</si>
  <si>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</si>
  <si>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</si>
  <si>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</si>
  <si>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</si>
  <si>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</si>
  <si>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</si>
  <si>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</si>
  <si>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</si>
  <si>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</si>
  <si>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</si>
  <si>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</si>
  <si>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</si>
  <si>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</si>
  <si>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</si>
  <si>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</si>
  <si>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</si>
  <si>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</si>
  <si>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</si>
  <si>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</si>
  <si>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</si>
  <si>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</si>
  <si>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</si>
  <si>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</si>
  <si>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</si>
  <si>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</si>
  <si>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</si>
  <si>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</si>
  <si>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</si>
  <si>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</si>
  <si>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</si>
  <si>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</si>
  <si>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</si>
  <si>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</si>
  <si>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</si>
  <si>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</si>
  <si>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</si>
  <si>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</si>
  <si>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</si>
  <si>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</si>
  <si>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</si>
  <si>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</si>
  <si>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</si>
  <si>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</si>
  <si>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</si>
  <si>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</si>
  <si>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</si>
  <si>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</si>
  <si>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</si>
  <si>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</si>
  <si>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</si>
  <si>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</si>
  <si>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</si>
  <si>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</si>
  <si>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</si>
  <si>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</si>
  <si>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</si>
  <si>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</si>
  <si>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</si>
  <si>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</si>
  <si>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</si>
  <si>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</si>
  <si>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</si>
  <si>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</si>
  <si>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</si>
  <si>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</si>
  <si>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</si>
  <si>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</si>
  <si>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</si>
  <si>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</si>
  <si>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</si>
  <si>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</si>
  <si>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</si>
  <si>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</si>
  <si>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</si>
  <si>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</si>
  <si>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</si>
  <si>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</si>
  <si>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</si>
  <si>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</si>
  <si>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</si>
  <si>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</si>
  <si>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</si>
  <si>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</si>
  <si>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</si>
  <si>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</si>
  <si>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</si>
  <si>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</si>
  <si>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</si>
  <si>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</si>
  <si>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</si>
  <si>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</si>
  <si>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</si>
  <si>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</si>
  <si>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</si>
  <si>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</si>
  <si>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</si>
  <si>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</si>
  <si>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</si>
  <si>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</si>
  <si>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</si>
  <si>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</si>
  <si>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</si>
  <si>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</si>
  <si>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</si>
  <si>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</si>
  <si>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</si>
  <si>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</si>
  <si>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</si>
  <si>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</si>
  <si>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</si>
  <si>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</si>
  <si>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</si>
  <si>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</si>
  <si>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</si>
  <si>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</si>
  <si>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</si>
  <si>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</si>
  <si>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</si>
  <si>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</si>
  <si>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</si>
  <si>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</si>
  <si>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</si>
  <si>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</si>
  <si>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</si>
  <si>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</si>
  <si>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</si>
  <si>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</si>
  <si>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</si>
  <si>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</si>
  <si>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</si>
  <si>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</si>
  <si>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</si>
  <si>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</si>
  <si>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</si>
  <si>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</si>
  <si>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</si>
  <si>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</si>
  <si>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</si>
  <si>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</si>
  <si>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</si>
  <si>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</si>
  <si>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</si>
  <si>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</si>
  <si>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</si>
  <si>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</si>
  <si>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</si>
  <si>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</si>
  <si>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</si>
  <si>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</si>
  <si>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</si>
  <si>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</si>
  <si>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</si>
  <si>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</si>
  <si>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</si>
  <si>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</si>
  <si>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</si>
  <si>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</si>
  <si>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</si>
  <si>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</si>
  <si>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</si>
  <si>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</si>
  <si>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</si>
  <si>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</si>
  <si>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</si>
  <si>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</si>
  <si>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</si>
  <si>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</si>
  <si>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</si>
  <si>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</si>
  <si>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</si>
  <si>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</si>
  <si>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</si>
  <si>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</si>
  <si>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</si>
  <si>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</si>
  <si>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</si>
  <si>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</si>
  <si>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</si>
  <si>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</si>
  <si>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</si>
  <si>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</si>
  <si>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</si>
  <si>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</si>
  <si>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</si>
  <si>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</si>
  <si>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</si>
  <si>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</si>
  <si>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</si>
  <si>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</si>
  <si>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</si>
  <si>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</si>
  <si>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</si>
  <si>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</si>
  <si>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</si>
  <si>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</si>
  <si>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</si>
  <si>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</si>
  <si>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</si>
  <si>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</si>
  <si>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</si>
  <si>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</si>
  <si>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</si>
  <si>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</si>
  <si>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</si>
  <si>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</si>
  <si>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</si>
  <si>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</si>
  <si>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</si>
  <si>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</si>
  <si>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</si>
  <si>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</si>
  <si>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</si>
  <si>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</si>
  <si>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</si>
  <si>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</si>
  <si>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</si>
  <si>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</si>
  <si>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</si>
  <si>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</si>
  <si>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</si>
  <si>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</si>
  <si>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</si>
  <si>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</si>
  <si>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</si>
  <si>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</si>
  <si>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</si>
  <si>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</si>
  <si>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</si>
  <si>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</si>
  <si>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</si>
  <si>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</si>
  <si>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</si>
  <si>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</si>
  <si>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</si>
  <si>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</si>
  <si>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</si>
  <si>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</si>
  <si>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</si>
  <si>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</si>
  <si>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</si>
  <si>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</si>
  <si>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</si>
  <si>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</si>
  <si>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</si>
  <si>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</si>
  <si>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</si>
  <si>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</si>
  <si>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</si>
  <si>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</si>
  <si>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</si>
  <si>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</si>
  <si>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</si>
  <si>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</si>
  <si>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</si>
  <si>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</si>
  <si>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</si>
  <si>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</si>
  <si>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</si>
  <si>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</si>
  <si>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</si>
  <si>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</si>
  <si>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</si>
  <si>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</si>
  <si>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</si>
  <si>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</si>
  <si>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</si>
  <si>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</si>
  <si>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</si>
  <si>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</si>
  <si>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</si>
  <si>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</si>
  <si>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</si>
  <si>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</si>
  <si>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</si>
  <si>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</si>
  <si>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</si>
  <si>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</si>
  <si>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</si>
  <si>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</si>
  <si>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</si>
  <si>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</si>
  <si>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</si>
  <si>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</si>
  <si>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</si>
  <si>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</si>
  <si>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</si>
  <si>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</si>
  <si>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</si>
  <si>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</si>
  <si>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</si>
  <si>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</si>
  <si>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</si>
  <si>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</si>
  <si>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</si>
  <si>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</si>
  <si>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</si>
  <si>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</si>
  <si>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</si>
  <si>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</si>
  <si>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</si>
  <si>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</si>
  <si>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</si>
  <si>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</si>
  <si>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</si>
  <si>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</si>
  <si>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</si>
  <si>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</si>
  <si>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</si>
  <si>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</si>
  <si>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</si>
  <si>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</si>
  <si>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</si>
  <si>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</si>
  <si>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</si>
  <si>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</si>
  <si>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</si>
  <si>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</si>
  <si>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</si>
  <si>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</si>
  <si>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</si>
  <si>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</si>
  <si>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</si>
  <si>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</si>
  <si>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</si>
  <si>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</si>
  <si>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</si>
  <si>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</si>
  <si>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</si>
  <si>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</si>
  <si>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</si>
  <si>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</si>
  <si>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</si>
  <si>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</si>
  <si>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</si>
  <si>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</si>
  <si>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</si>
  <si>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</si>
  <si>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</si>
  <si>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</si>
  <si>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</si>
  <si>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</si>
  <si>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</si>
  <si>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</si>
  <si>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</si>
  <si>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</si>
  <si>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</si>
  <si>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</si>
  <si>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</si>
  <si>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</si>
  <si>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</si>
  <si>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</si>
  <si>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</si>
  <si>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</si>
  <si>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</si>
  <si>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</si>
  <si>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</si>
  <si>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</si>
  <si>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</si>
  <si>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</si>
  <si>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</si>
  <si>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</si>
  <si>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</si>
  <si>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</si>
  <si>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</si>
  <si>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</si>
  <si>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</si>
  <si>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</si>
  <si>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</si>
  <si>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</si>
  <si>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</si>
  <si>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</si>
  <si>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</si>
  <si>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</si>
  <si>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</si>
  <si>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</si>
  <si>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</si>
  <si>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</si>
  <si>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</si>
  <si>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</si>
  <si>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</si>
  <si>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</si>
  <si>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</si>
  <si>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</si>
  <si>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</si>
  <si>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</si>
  <si>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</si>
  <si>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</si>
  <si>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</si>
  <si>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</si>
  <si>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</si>
  <si>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</si>
  <si>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</si>
  <si>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</si>
  <si>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</si>
  <si>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</si>
  <si>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</si>
  <si>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</si>
  <si>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</si>
  <si>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</si>
  <si>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</si>
  <si>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</si>
  <si>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</si>
  <si>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</si>
  <si>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</si>
  <si>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</si>
  <si>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</si>
  <si>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</si>
  <si>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</si>
  <si>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</si>
  <si>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</si>
  <si>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</si>
  <si>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</si>
  <si>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</si>
  <si>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</si>
  <si>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</si>
  <si>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</si>
  <si>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</si>
  <si>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</si>
  <si>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</si>
  <si>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</si>
  <si>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</si>
  <si>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</si>
  <si>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</si>
  <si>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</si>
  <si>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</si>
  <si>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</si>
  <si>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</si>
  <si>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</si>
  <si>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</si>
  <si>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</si>
  <si>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</si>
  <si>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</si>
  <si>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</si>
  <si>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</si>
  <si>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</si>
  <si>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</si>
  <si>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</si>
  <si>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</si>
  <si>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</si>
  <si>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</si>
  <si>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</si>
  <si>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</si>
  <si>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</si>
  <si>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</si>
  <si>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</si>
  <si>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</si>
  <si>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</si>
  <si>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</si>
  <si>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</si>
  <si>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</si>
  <si>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</si>
  <si>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</si>
  <si>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</si>
  <si>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</si>
  <si>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</si>
  <si>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</si>
  <si>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</si>
  <si>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</si>
  <si>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</si>
  <si>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</si>
  <si>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</si>
  <si>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</si>
  <si>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</si>
  <si>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</si>
  <si>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</si>
  <si>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</si>
  <si>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</si>
  <si>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</si>
  <si>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</si>
  <si>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</si>
  <si>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</si>
  <si>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</si>
  <si>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</si>
  <si>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</si>
  <si>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</si>
  <si>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</si>
  <si>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</si>
  <si>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</si>
  <si>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</si>
  <si>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</si>
  <si>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</si>
  <si>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</si>
  <si>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</si>
  <si>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</si>
  <si>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</si>
  <si>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</si>
  <si>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</si>
  <si>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</si>
  <si>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</si>
  <si>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</si>
  <si>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</si>
  <si>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</si>
  <si>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</si>
  <si>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</si>
  <si>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</si>
  <si>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</si>
  <si>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</si>
  <si>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</si>
  <si>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</si>
  <si>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</si>
  <si>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</si>
  <si>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</si>
  <si>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</si>
  <si>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</si>
  <si>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</si>
  <si>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</si>
  <si>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</si>
  <si>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</si>
  <si>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</si>
  <si>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</si>
  <si>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</si>
  <si>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</si>
  <si>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</si>
  <si>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</si>
  <si>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</si>
  <si>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</si>
  <si>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</si>
  <si>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</si>
  <si>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</si>
  <si>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</si>
  <si>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</si>
  <si>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</si>
  <si>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</si>
  <si>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</si>
  <si>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</si>
  <si>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</si>
  <si>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</si>
  <si>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</si>
  <si>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</si>
  <si>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</si>
  <si>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</si>
  <si>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</si>
  <si>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</si>
  <si>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</si>
  <si>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</si>
  <si>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</si>
  <si>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</si>
  <si>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</si>
  <si>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</si>
  <si>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</si>
  <si>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</si>
  <si>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</si>
  <si>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</si>
  <si>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</si>
  <si>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</si>
  <si>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</si>
  <si>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</si>
  <si>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</si>
  <si>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</si>
  <si>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</si>
  <si>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</si>
  <si>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</si>
  <si>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</si>
  <si>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</si>
  <si>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</si>
  <si>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</si>
  <si>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</si>
  <si>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</si>
  <si>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</si>
  <si>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</si>
  <si>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</si>
  <si>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</si>
  <si>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</si>
  <si>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</si>
  <si>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</si>
  <si>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</si>
  <si>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</si>
  <si>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</si>
  <si>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</si>
  <si>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</si>
  <si>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</si>
  <si>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</si>
  <si>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</si>
  <si>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</si>
  <si>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</si>
  <si>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</si>
  <si>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</si>
  <si>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</si>
  <si>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</si>
  <si>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</si>
  <si>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</si>
  <si>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</si>
  <si>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</si>
  <si>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</si>
  <si>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</si>
  <si>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</si>
  <si>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</si>
  <si>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</si>
  <si>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</si>
  <si>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</si>
  <si>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</si>
  <si>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</si>
  <si>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</si>
  <si>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</si>
  <si>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</si>
  <si>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</si>
  <si>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</si>
  <si>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</si>
  <si>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</si>
  <si>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</si>
  <si>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</si>
  <si>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</si>
  <si>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</si>
  <si>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</si>
  <si>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</si>
  <si>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</si>
  <si>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</si>
  <si>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</si>
  <si>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</si>
  <si>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</si>
  <si>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</si>
  <si>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</si>
  <si>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</si>
  <si>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</si>
  <si>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</si>
  <si>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</si>
  <si>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</si>
  <si>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</si>
  <si>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</si>
  <si>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</si>
  <si>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</si>
  <si>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</si>
  <si>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</si>
  <si>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</si>
  <si>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</si>
  <si>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</si>
  <si>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</si>
  <si>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</si>
  <si>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</si>
  <si>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</si>
  <si>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</si>
  <si>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</si>
  <si>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</si>
  <si>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</si>
  <si>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</si>
  <si>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</si>
  <si>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</si>
  <si>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</si>
  <si>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</si>
  <si>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</si>
  <si>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</si>
  <si>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</si>
  <si>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</si>
  <si>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</si>
  <si>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</si>
  <si>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</si>
  <si>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</si>
  <si>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</si>
  <si>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</si>
  <si>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</si>
  <si>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</si>
  <si>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</si>
  <si>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</si>
  <si>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</si>
  <si>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</si>
  <si>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</si>
  <si>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</si>
  <si>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</si>
  <si>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</si>
  <si>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</si>
  <si>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</si>
  <si>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</si>
  <si>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</si>
  <si>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</si>
  <si>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</si>
  <si>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</si>
  <si>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</si>
  <si>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</si>
  <si>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</si>
  <si>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</si>
  <si>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</si>
  <si>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</si>
  <si>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</si>
  <si>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</si>
  <si>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</si>
  <si>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</si>
  <si>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</si>
  <si>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</si>
  <si>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</si>
  <si>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</si>
  <si>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</si>
  <si>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</si>
  <si>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</si>
  <si>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</si>
  <si>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</si>
  <si>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</si>
  <si>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</si>
  <si>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</si>
  <si>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</si>
  <si>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</si>
  <si>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</si>
  <si>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</si>
  <si>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</si>
  <si>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</si>
  <si>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</si>
  <si>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</si>
  <si>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</si>
  <si>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</si>
  <si>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</si>
  <si>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</si>
  <si>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</si>
  <si>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</si>
  <si>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</si>
  <si>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</si>
  <si>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</si>
  <si>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</si>
  <si>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</si>
  <si>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</si>
  <si>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</si>
  <si>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</si>
  <si>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</si>
  <si>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</si>
  <si>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</si>
  <si>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</si>
  <si>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</si>
  <si>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</si>
  <si>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</si>
  <si>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</si>
  <si>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</si>
  <si>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</si>
  <si>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</si>
  <si>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</si>
  <si>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</si>
  <si>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</si>
  <si>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</si>
  <si>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</si>
  <si>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</si>
  <si>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</si>
  <si>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</si>
  <si>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</si>
  <si>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</si>
  <si>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</si>
  <si>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</si>
  <si>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</si>
  <si>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</si>
  <si>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</si>
  <si>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</si>
  <si>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</si>
  <si>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</si>
  <si>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</si>
  <si>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</si>
  <si>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</si>
  <si>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</si>
  <si>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</si>
  <si>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</si>
  <si>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</si>
  <si>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</si>
  <si>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</si>
  <si>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</si>
  <si>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</si>
  <si>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</si>
  <si>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</si>
  <si>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</si>
  <si>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</si>
  <si>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</si>
  <si>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</si>
  <si>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</si>
  <si>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</si>
  <si>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</si>
  <si>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</si>
  <si>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</si>
  <si>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</si>
  <si>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</si>
  <si>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</si>
  <si>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</si>
  <si>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</si>
  <si>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</si>
  <si>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</si>
  <si>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</si>
  <si>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</si>
  <si>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</si>
  <si>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</si>
  <si>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</si>
  <si>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</si>
  <si>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</si>
  <si>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</si>
  <si>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</si>
  <si>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</si>
  <si>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</si>
  <si>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</si>
  <si>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</si>
  <si>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</si>
  <si>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</si>
  <si>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</si>
  <si>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</si>
  <si>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</si>
  <si>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</si>
  <si>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</si>
  <si>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</si>
  <si>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</si>
  <si>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</si>
  <si>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</si>
  <si>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</si>
  <si>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</si>
  <si>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</si>
  <si>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</si>
  <si>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</si>
  <si>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</si>
  <si>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</si>
  <si>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</si>
  <si>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</si>
  <si>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</si>
  <si>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</si>
  <si>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</si>
  <si>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</si>
  <si>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</si>
  <si>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</si>
  <si>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</si>
  <si>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</si>
  <si>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</si>
  <si>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</si>
  <si>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</si>
  <si>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</si>
  <si>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</si>
  <si>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</si>
  <si>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</si>
  <si>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</si>
  <si>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</si>
  <si>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</si>
  <si>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</si>
  <si>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</si>
  <si>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</si>
  <si>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</si>
  <si>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</si>
  <si>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</si>
  <si>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</si>
  <si>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</si>
  <si>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</si>
  <si>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</si>
  <si>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</si>
  <si>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</si>
  <si>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</si>
  <si>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</si>
  <si>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</si>
  <si>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</si>
  <si>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</si>
  <si>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</si>
  <si>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</si>
  <si>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</si>
  <si>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</si>
  <si>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</si>
  <si>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</si>
  <si>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</si>
  <si>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</si>
  <si>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</si>
  <si>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</si>
  <si>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</si>
  <si>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</si>
  <si>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</si>
  <si>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</si>
  <si>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</si>
  <si>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</si>
  <si>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</si>
  <si>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</si>
  <si>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</si>
  <si>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</si>
  <si>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</si>
  <si>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</si>
  <si>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</si>
  <si>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</si>
  <si>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</si>
  <si>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</si>
  <si>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</si>
  <si>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</si>
  <si>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</si>
  <si>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</si>
  <si>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</si>
  <si>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</si>
  <si>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</si>
  <si>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</si>
  <si>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</si>
  <si>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</si>
  <si>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</si>
  <si>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</si>
  <si>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</si>
  <si>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</si>
  <si>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</si>
  <si>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</si>
  <si>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</si>
  <si>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</si>
  <si>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</si>
  <si>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</si>
  <si>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</si>
  <si>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</si>
  <si>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</si>
  <si>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</si>
  <si>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</si>
  <si>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</si>
  <si>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</si>
  <si>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</si>
  <si>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</si>
  <si>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</si>
  <si>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</si>
  <si>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</si>
  <si>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</si>
  <si>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</si>
  <si>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</si>
  <si>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</si>
  <si>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</si>
  <si>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</si>
  <si>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</si>
  <si>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</si>
  <si>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</si>
  <si>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</si>
  <si>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</si>
  <si>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</si>
  <si>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</si>
  <si>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</si>
  <si>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</si>
  <si>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</si>
  <si>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</si>
  <si>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</si>
  <si>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</si>
  <si>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</si>
  <si>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</si>
  <si>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</si>
  <si>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</si>
  <si>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</si>
  <si>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</si>
  <si>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</si>
  <si>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</si>
  <si>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</si>
  <si>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</si>
  <si>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</si>
  <si>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</si>
  <si>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</si>
  <si>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</si>
  <si>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</si>
  <si>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</si>
  <si>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</si>
  <si>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</si>
  <si>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</si>
  <si>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</si>
  <si>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</si>
  <si>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</si>
  <si>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</si>
  <si>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</si>
  <si>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</si>
  <si>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</si>
  <si>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</si>
  <si>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</si>
  <si>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</si>
  <si>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</si>
  <si>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</si>
  <si>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</si>
  <si>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</si>
  <si>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</si>
  <si>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</si>
  <si>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</si>
  <si>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</si>
  <si>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</si>
  <si>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</si>
  <si>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</si>
  <si>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</si>
  <si>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</si>
  <si>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</si>
  <si>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</si>
  <si>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</si>
  <si>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</si>
  <si>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</si>
  <si>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</si>
  <si>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</si>
  <si>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</si>
  <si>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</si>
  <si>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</si>
  <si>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</si>
  <si>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</si>
  <si>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</si>
  <si>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</si>
  <si>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</si>
  <si>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</si>
  <si>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</si>
  <si>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</si>
  <si>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</si>
  <si>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</si>
  <si>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</si>
  <si>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</si>
  <si>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</si>
  <si>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</si>
  <si>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</si>
  <si>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</si>
  <si>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</si>
  <si>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</si>
  <si>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</si>
  <si>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</si>
  <si>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</si>
  <si>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</si>
  <si>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</si>
  <si>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</si>
  <si>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</si>
  <si>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</si>
  <si>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</si>
  <si>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</si>
  <si>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</si>
  <si>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</si>
  <si>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</si>
  <si>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</si>
  <si>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</si>
  <si>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</si>
  <si>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</si>
  <si>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</si>
  <si>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</si>
  <si>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</si>
  <si>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</si>
  <si>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</si>
  <si>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</si>
  <si>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</si>
  <si>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</si>
  <si>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</si>
  <si>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</si>
  <si>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</si>
  <si>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</si>
  <si>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</si>
  <si>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</si>
  <si>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</si>
  <si>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</si>
  <si>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</si>
  <si>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</si>
  <si>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</si>
  <si>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</si>
  <si>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</si>
  <si>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</si>
  <si>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</si>
  <si>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</si>
  <si>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</si>
  <si>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</si>
  <si>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</si>
  <si>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</si>
  <si>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</si>
  <si>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</si>
  <si>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</si>
  <si>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</si>
  <si>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</si>
  <si>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</si>
  <si>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</si>
  <si>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</si>
  <si>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</si>
  <si>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</si>
  <si>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</si>
  <si>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</si>
  <si>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</si>
  <si>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</si>
  <si>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</si>
  <si>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</si>
  <si>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</si>
  <si>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</si>
  <si>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</si>
  <si>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</si>
  <si>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</si>
  <si>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</si>
  <si>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</si>
  <si>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</si>
  <si>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</si>
  <si>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</si>
  <si>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</si>
  <si>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</si>
  <si>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</si>
  <si>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</si>
  <si>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</si>
  <si>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</si>
  <si>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</si>
  <si>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</si>
  <si>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</si>
  <si>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</si>
  <si>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</si>
  <si>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</si>
  <si>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</si>
  <si>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</si>
  <si>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</si>
  <si>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</si>
  <si>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</si>
  <si>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</si>
  <si>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</si>
  <si>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</si>
  <si>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</si>
  <si>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</si>
  <si>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</si>
  <si>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</si>
  <si>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</si>
  <si>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</si>
  <si>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</si>
  <si>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</si>
  <si>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</si>
  <si>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</si>
  <si>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</si>
  <si>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</si>
  <si>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</si>
  <si>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</si>
  <si>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</si>
  <si>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</si>
  <si>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</si>
  <si>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</si>
  <si>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</si>
  <si>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</si>
  <si>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</si>
  <si>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</si>
  <si>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</si>
  <si>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</si>
  <si>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</si>
  <si>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</si>
  <si>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</si>
  <si>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</si>
  <si>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</si>
  <si>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</si>
  <si>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</si>
  <si>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</si>
  <si>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</si>
  <si>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</si>
  <si>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</si>
  <si>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</si>
  <si>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</si>
  <si>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</si>
  <si>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</si>
  <si>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</si>
  <si>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</si>
  <si>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</si>
  <si>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</si>
  <si>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</si>
  <si>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</si>
  <si>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</si>
  <si>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</si>
  <si>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</si>
  <si>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</si>
  <si>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</si>
  <si>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</si>
  <si>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</si>
  <si>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</si>
  <si>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</si>
  <si>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</si>
  <si>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</si>
  <si>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</si>
  <si>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</si>
  <si>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</si>
  <si>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</si>
  <si>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</si>
  <si>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</si>
  <si>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</si>
  <si>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</si>
  <si>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</si>
  <si>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</si>
  <si>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</si>
  <si>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</si>
  <si>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</si>
  <si>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</si>
  <si>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</si>
  <si>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</si>
  <si>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</si>
  <si>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</si>
  <si>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</si>
  <si>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</si>
  <si>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</si>
  <si>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</si>
  <si>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</si>
  <si>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</si>
  <si>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</si>
  <si>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</si>
  <si>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</si>
  <si>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</si>
  <si>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</si>
  <si>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</si>
  <si>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</si>
  <si>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</si>
  <si>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</si>
  <si>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</si>
  <si>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</si>
  <si>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</si>
  <si>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</si>
  <si>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</si>
  <si>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</si>
  <si>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</si>
  <si>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</si>
  <si>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</si>
  <si>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</si>
  <si>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</si>
  <si>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</si>
  <si>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</si>
  <si>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</si>
  <si>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</si>
  <si>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</si>
  <si>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</si>
  <si>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</si>
  <si>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</si>
  <si>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</si>
  <si>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</si>
  <si>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</si>
  <si>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</si>
  <si>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</si>
  <si>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</si>
  <si>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</si>
  <si>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</si>
  <si>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</si>
  <si>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</si>
  <si>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</si>
  <si>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</si>
  <si>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</si>
  <si>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</si>
  <si>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</si>
  <si>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</si>
  <si>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</si>
  <si>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</si>
  <si>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</si>
  <si>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</si>
  <si>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</si>
  <si>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</si>
  <si>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</si>
  <si>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</si>
  <si>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</si>
  <si>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</si>
  <si>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</si>
  <si>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</si>
  <si>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</si>
  <si>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</si>
  <si>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</si>
  <si>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</si>
  <si>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</si>
  <si>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</si>
  <si>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</si>
  <si>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</si>
  <si>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</si>
  <si>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</si>
  <si>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</si>
  <si>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</si>
  <si>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</si>
  <si>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</si>
  <si>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</si>
  <si>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</si>
  <si>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</si>
  <si>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</si>
  <si>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</si>
  <si>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</si>
  <si>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</si>
  <si>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</si>
  <si>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</si>
  <si>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</si>
  <si>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</si>
  <si>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</si>
  <si>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</si>
  <si>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</si>
  <si>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</si>
  <si>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</si>
  <si>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</si>
  <si>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</si>
  <si>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</si>
  <si>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</si>
  <si>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</si>
  <si>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</si>
  <si>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</si>
  <si>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</si>
  <si>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</si>
  <si>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</si>
  <si>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</si>
  <si>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</si>
  <si>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</si>
  <si>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</si>
  <si>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</si>
  <si>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</si>
  <si>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</si>
  <si>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</si>
  <si>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</si>
  <si>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</si>
  <si>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</si>
  <si>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</si>
  <si>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</si>
  <si>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</si>
  <si>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</si>
  <si>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</si>
  <si>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</si>
  <si>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</si>
  <si>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</si>
  <si>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</si>
  <si>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</si>
  <si>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</si>
  <si>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</si>
  <si>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</si>
  <si>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</si>
  <si>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</si>
  <si>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</si>
  <si>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</si>
  <si>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</si>
  <si>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</si>
  <si>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</si>
  <si>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</si>
  <si>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</si>
  <si>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</si>
  <si>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</si>
  <si>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</si>
  <si>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</si>
  <si>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</si>
  <si>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</si>
  <si>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</si>
  <si>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</si>
  <si>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</si>
  <si>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</si>
  <si>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</si>
  <si>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</si>
  <si>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</si>
  <si>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</si>
  <si>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</si>
  <si>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</si>
  <si>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</si>
  <si>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</si>
  <si>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</si>
  <si>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</si>
  <si>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</si>
  <si>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</si>
  <si>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</si>
  <si>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</si>
  <si>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</si>
  <si>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</si>
  <si>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</si>
  <si>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</si>
  <si>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</si>
  <si>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</si>
  <si>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</si>
  <si>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</si>
  <si>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</si>
  <si>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</si>
  <si>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</si>
  <si>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</si>
  <si>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</si>
  <si>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</si>
  <si>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</si>
  <si>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</si>
  <si>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</si>
  <si>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</si>
  <si>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</si>
  <si>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</si>
  <si>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</si>
  <si>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</si>
  <si>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</si>
  <si>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</si>
  <si>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</si>
  <si>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</si>
  <si>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</si>
  <si>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</si>
  <si>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</si>
  <si>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</si>
  <si>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</si>
  <si>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</si>
  <si>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</si>
  <si>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</si>
  <si>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</si>
  <si>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</si>
  <si>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</si>
  <si>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</si>
  <si>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</si>
  <si>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</si>
  <si>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</si>
  <si>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</si>
  <si>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</si>
  <si>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</si>
  <si>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</si>
  <si>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</si>
  <si>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</si>
  <si>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</si>
  <si>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</si>
  <si>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</si>
  <si>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</si>
  <si>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</si>
  <si>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</si>
  <si>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</si>
  <si>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</si>
  <si>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</si>
  <si>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</si>
  <si>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</si>
  <si>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</si>
  <si>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</si>
  <si>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</si>
  <si>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</si>
  <si>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</si>
  <si>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</si>
  <si>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</si>
  <si>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</si>
  <si>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</si>
  <si>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</si>
  <si>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</si>
  <si>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</si>
  <si>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</si>
  <si>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</si>
  <si>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</si>
  <si>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</si>
  <si>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</si>
  <si>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</si>
  <si>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</si>
  <si>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</si>
  <si>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</si>
  <si>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</si>
  <si>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</si>
  <si>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</si>
  <si>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</si>
  <si>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</si>
  <si>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</si>
  <si>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</si>
  <si>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</si>
  <si>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</si>
  <si>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</si>
  <si>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</si>
  <si>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</si>
  <si>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</si>
  <si>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</si>
  <si>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</si>
  <si>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</si>
  <si>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</si>
  <si>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</si>
  <si>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</si>
  <si>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</si>
  <si>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</si>
  <si>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</si>
  <si>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</si>
  <si>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</si>
  <si>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</si>
  <si>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</si>
  <si>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</si>
  <si>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</si>
  <si>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</si>
  <si>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</si>
  <si>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</si>
  <si>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</si>
  <si>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</si>
  <si>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</si>
  <si>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</si>
  <si>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</si>
  <si>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</si>
  <si>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</si>
  <si>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</si>
  <si>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</si>
  <si>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</si>
  <si>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</si>
  <si>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</si>
  <si>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</si>
  <si>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</si>
  <si>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</si>
  <si>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</si>
  <si>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</si>
  <si>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</si>
  <si>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</si>
  <si>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</si>
  <si>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</si>
  <si>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</si>
  <si>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</si>
  <si>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</si>
  <si>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</si>
  <si>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</si>
  <si>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</si>
  <si>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</si>
  <si>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</si>
  <si>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</si>
  <si>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</si>
  <si>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</si>
  <si>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</si>
  <si>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</si>
  <si>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</si>
  <si>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</si>
  <si>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</si>
  <si>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</si>
  <si>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</si>
  <si>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</si>
  <si>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</si>
  <si>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</si>
  <si>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</si>
  <si>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</si>
  <si>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</si>
  <si>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</si>
  <si>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</si>
  <si>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</si>
  <si>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</si>
  <si>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</si>
  <si>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</si>
  <si>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</si>
  <si>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</si>
  <si>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</si>
  <si>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</si>
  <si>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</si>
  <si>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</si>
  <si>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</si>
  <si>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</si>
  <si>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</si>
  <si>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</si>
  <si>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</si>
  <si>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</si>
  <si>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</si>
  <si>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</si>
  <si>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</si>
  <si>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</si>
  <si>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</si>
  <si>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</si>
  <si>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</si>
  <si>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</si>
  <si>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</si>
  <si>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</si>
  <si>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</si>
  <si>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</si>
  <si>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</si>
  <si>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</si>
  <si>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</si>
  <si>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</si>
  <si>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</si>
  <si>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</si>
  <si>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</si>
  <si>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</si>
  <si>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</si>
  <si>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</si>
  <si>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</si>
  <si>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</si>
  <si>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</si>
  <si>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</si>
  <si>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</si>
  <si>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</si>
  <si>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</si>
  <si>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</si>
  <si>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</si>
  <si>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</si>
  <si>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</si>
  <si>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</si>
  <si>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</si>
  <si>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</si>
  <si>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</si>
  <si>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</si>
  <si>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</si>
  <si>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</si>
  <si>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</si>
  <si>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</si>
  <si>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</si>
  <si>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</si>
  <si>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</si>
  <si>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</si>
  <si>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</si>
  <si>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</si>
  <si>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</si>
  <si>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</si>
  <si>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</si>
  <si>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</si>
  <si>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</si>
  <si>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</si>
  <si>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</si>
  <si>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</si>
  <si>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</si>
  <si>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</si>
  <si>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</si>
  <si>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</si>
  <si>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</si>
  <si>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</si>
  <si>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</si>
  <si>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</si>
  <si>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</si>
  <si>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</si>
  <si>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</si>
  <si>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</si>
  <si>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</si>
  <si>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</si>
  <si>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</si>
  <si>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</si>
  <si>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</si>
  <si>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</si>
  <si>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</si>
  <si>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</si>
  <si>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</si>
  <si>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</si>
  <si>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</si>
  <si>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</si>
  <si>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</si>
  <si>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</si>
  <si>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</si>
  <si>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</si>
  <si>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</si>
  <si>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</si>
  <si>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</si>
  <si>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</si>
  <si>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</si>
  <si>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</si>
  <si>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</si>
  <si>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</si>
  <si>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</si>
  <si>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</si>
  <si>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</si>
  <si>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</si>
  <si>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</si>
  <si>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</si>
  <si>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</si>
  <si>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</si>
  <si>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</si>
  <si>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</si>
  <si>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</si>
  <si>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</si>
  <si>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</si>
  <si>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</si>
  <si>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</si>
  <si>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</si>
  <si>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</si>
  <si>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</si>
  <si>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</si>
  <si>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</si>
  <si>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</si>
  <si>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</si>
  <si>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</si>
  <si>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</si>
  <si>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</si>
  <si>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</si>
  <si>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</si>
  <si>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</si>
  <si>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</si>
  <si>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</si>
  <si>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</si>
  <si>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</si>
  <si>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</si>
  <si>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</si>
  <si>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</si>
  <si>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</si>
  <si>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</si>
  <si>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</si>
  <si>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</si>
  <si>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</si>
  <si>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</si>
  <si>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</si>
  <si>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</si>
  <si>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</si>
  <si>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</si>
  <si>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</si>
  <si>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</si>
  <si>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</si>
  <si>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</si>
  <si>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</si>
  <si>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</si>
  <si>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</si>
  <si>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</si>
  <si>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</si>
  <si>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</si>
  <si>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</si>
  <si>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</si>
  <si>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</si>
  <si>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</si>
  <si>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</si>
  <si>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</si>
  <si>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</si>
  <si>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</si>
  <si>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</si>
  <si>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</si>
  <si>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</si>
  <si>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</si>
  <si>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</si>
  <si>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</si>
  <si>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</si>
  <si>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</si>
  <si>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</si>
  <si>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</si>
  <si>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</si>
  <si>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</si>
  <si>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</si>
  <si>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</si>
  <si>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</si>
  <si>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</si>
  <si>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</si>
  <si>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</si>
  <si>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</si>
  <si>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</si>
  <si>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</si>
  <si>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</si>
  <si>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</si>
  <si>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</si>
  <si>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</si>
  <si>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</si>
  <si>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</si>
  <si>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</si>
  <si>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</si>
  <si>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</si>
  <si>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</si>
  <si>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</si>
  <si>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</si>
  <si>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</si>
  <si>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</si>
  <si>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</si>
  <si>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</si>
  <si>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</si>
  <si>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</si>
  <si>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</si>
  <si>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</si>
  <si>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</si>
  <si>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</si>
  <si>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</si>
  <si>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</si>
  <si>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</si>
  <si>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</si>
  <si>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</si>
  <si>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</si>
  <si>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</si>
  <si>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</si>
  <si>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</si>
  <si>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</si>
  <si>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</si>
  <si>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</si>
  <si>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</si>
  <si>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</si>
  <si>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</si>
  <si>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</si>
  <si>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</si>
  <si>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</si>
  <si>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</si>
  <si>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</si>
  <si>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</si>
  <si>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</si>
  <si>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</si>
  <si>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</si>
  <si>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</si>
  <si>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</si>
  <si>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</si>
  <si>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</si>
  <si>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</si>
  <si>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</si>
  <si>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</si>
  <si>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</si>
  <si>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</si>
  <si>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</si>
  <si>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</si>
  <si>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</si>
  <si>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</si>
  <si>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</si>
  <si>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</si>
  <si>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</si>
  <si>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</si>
  <si>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</si>
  <si>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</si>
  <si>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</si>
  <si>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</si>
  <si>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</si>
  <si>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</si>
  <si>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</si>
  <si>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</si>
  <si>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</si>
  <si>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</si>
  <si>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</si>
  <si>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</si>
  <si>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</si>
  <si>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</si>
  <si>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</si>
  <si>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</si>
  <si>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</si>
  <si>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</si>
  <si>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</si>
  <si>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</si>
  <si>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</si>
  <si>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</si>
  <si>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</si>
  <si>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</si>
  <si>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</si>
  <si>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</si>
  <si>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</si>
  <si>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</si>
  <si>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</si>
  <si>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</si>
  <si>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</si>
  <si>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</si>
  <si>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</si>
  <si>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</si>
  <si>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</si>
  <si>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</si>
  <si>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</si>
  <si>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</si>
  <si>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</si>
  <si>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</si>
  <si>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</si>
  <si>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</si>
  <si>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</si>
  <si>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</si>
  <si>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</si>
  <si>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</si>
  <si>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</si>
  <si>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</si>
  <si>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</si>
  <si>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</si>
  <si>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</si>
  <si>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</si>
  <si>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</si>
  <si>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</si>
  <si>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</si>
  <si>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</si>
  <si>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</si>
  <si>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</si>
  <si>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</si>
  <si>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</si>
  <si>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</si>
  <si>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</si>
  <si>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</si>
  <si>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</si>
  <si>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</si>
  <si>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</si>
  <si>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</si>
  <si>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</si>
  <si>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</si>
  <si>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</si>
  <si>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</si>
  <si>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</si>
  <si>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</si>
  <si>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</si>
  <si>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</si>
  <si>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</si>
  <si>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</si>
  <si>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</si>
  <si>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</si>
  <si>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</si>
  <si>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</si>
  <si>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</si>
  <si>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</si>
  <si>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</si>
  <si>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</si>
  <si>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</si>
  <si>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</si>
  <si>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</si>
  <si>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</si>
  <si>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</si>
  <si>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</si>
  <si>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</si>
  <si>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</si>
  <si>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</si>
  <si>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</si>
  <si>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</si>
  <si>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</si>
  <si>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</si>
  <si>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</si>
  <si>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</si>
  <si>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</si>
  <si>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</si>
  <si>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</si>
  <si>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</si>
  <si>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</si>
  <si>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</si>
  <si>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</si>
  <si>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</si>
  <si>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</si>
  <si>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</si>
  <si>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</si>
  <si>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</si>
  <si>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</si>
  <si>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</si>
  <si>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</si>
  <si>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</si>
  <si>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</si>
  <si>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</si>
  <si>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</si>
  <si>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</si>
  <si>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</si>
  <si>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</si>
  <si>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</si>
  <si>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</si>
  <si>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</si>
  <si>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</si>
  <si>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</si>
  <si>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</si>
  <si>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</si>
  <si>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</si>
  <si>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</si>
  <si>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</si>
  <si>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</si>
  <si>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</si>
  <si>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</si>
  <si>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</si>
  <si>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</si>
  <si>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</si>
  <si>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</si>
  <si>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</si>
  <si>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</si>
  <si>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</si>
  <si>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</si>
  <si>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</si>
  <si>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</si>
  <si>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</si>
  <si>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</si>
  <si>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</si>
  <si>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</si>
  <si>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</si>
  <si>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</si>
  <si>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</si>
  <si>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</si>
  <si>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</si>
  <si>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</si>
  <si>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</si>
  <si>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</si>
  <si>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</si>
  <si>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</si>
  <si>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</si>
  <si>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</si>
  <si>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</si>
  <si>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</si>
  <si>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</si>
  <si>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</si>
  <si>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</si>
  <si>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</si>
  <si>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</si>
  <si>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</si>
  <si>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</si>
  <si>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</si>
  <si>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</si>
  <si>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</si>
  <si>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</si>
  <si>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</si>
  <si>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</si>
  <si>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</si>
  <si>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</si>
  <si>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</si>
  <si>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</si>
  <si>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</si>
  <si>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</si>
  <si>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</si>
  <si>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</si>
  <si>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</si>
  <si>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</si>
  <si>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</si>
  <si>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</si>
  <si>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</si>
  <si>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</si>
  <si>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</si>
  <si>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</si>
  <si>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</si>
  <si>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</si>
  <si>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</si>
  <si>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</si>
  <si>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</si>
  <si>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</si>
  <si>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</si>
  <si>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</si>
  <si>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</si>
  <si>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</si>
  <si>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</si>
  <si>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</si>
  <si>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</si>
  <si>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</si>
  <si>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</si>
  <si>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</si>
  <si>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</si>
  <si>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</si>
  <si>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</si>
  <si>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</si>
  <si>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</si>
  <si>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</si>
  <si>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</si>
  <si>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</si>
  <si>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</si>
  <si>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</si>
  <si>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</si>
  <si>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</si>
  <si>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</si>
  <si>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</si>
  <si>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</si>
  <si>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</si>
  <si>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</si>
  <si>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</si>
  <si>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</si>
  <si>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</si>
  <si>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</si>
  <si>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</si>
  <si>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</si>
  <si>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</si>
  <si>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</si>
  <si>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</si>
  <si>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</si>
  <si>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</si>
  <si>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</si>
  <si>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</si>
  <si>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</si>
  <si>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</si>
  <si>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</si>
  <si>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</si>
  <si>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</si>
  <si>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</si>
  <si>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</si>
  <si>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</si>
  <si>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</si>
  <si>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</si>
  <si>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</si>
  <si>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</si>
  <si>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</si>
  <si>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</si>
  <si>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</si>
  <si>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</si>
  <si>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</si>
  <si>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</si>
  <si>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</si>
  <si>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</si>
  <si>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</si>
  <si>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</si>
  <si>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</si>
  <si>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</si>
  <si>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</si>
  <si>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</si>
  <si>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</si>
  <si>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</si>
  <si>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</si>
  <si>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</si>
  <si>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</si>
  <si>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</si>
  <si>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</si>
  <si>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</si>
  <si>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</si>
  <si>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</si>
  <si>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</si>
  <si>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</si>
  <si>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</si>
  <si>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</si>
  <si>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</si>
  <si>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</si>
  <si>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</si>
  <si>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</si>
  <si>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</si>
  <si>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</si>
  <si>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</si>
  <si>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</si>
  <si>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</si>
  <si>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</si>
  <si>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</si>
  <si>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</si>
  <si>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</si>
  <si>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</si>
  <si>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</si>
  <si>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</si>
  <si>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</si>
  <si>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</si>
  <si>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</si>
  <si>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</si>
  <si>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</si>
  <si>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</si>
  <si>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</si>
  <si>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</si>
  <si>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</si>
  <si>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</si>
  <si>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</si>
  <si>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</si>
  <si>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</si>
  <si>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</si>
  <si>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</si>
  <si>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</si>
  <si>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</si>
  <si>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</si>
  <si>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</si>
  <si>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</si>
  <si>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</si>
  <si>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</si>
  <si>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</si>
  <si>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</si>
  <si>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</si>
  <si>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</si>
  <si>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</si>
  <si>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</si>
  <si>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</si>
  <si>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</si>
  <si>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</si>
  <si>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</si>
  <si>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</si>
  <si>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</si>
  <si>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</si>
  <si>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</si>
  <si>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</si>
  <si>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</si>
  <si>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</si>
  <si>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</si>
  <si>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</si>
  <si>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</si>
  <si>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</si>
  <si>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</si>
  <si>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</si>
  <si>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</si>
  <si>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</si>
  <si>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</si>
  <si>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</si>
  <si>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</si>
  <si>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</si>
  <si>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</si>
  <si>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</si>
  <si>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</si>
  <si>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</si>
  <si>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</si>
  <si>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</si>
  <si>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</si>
  <si>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</si>
  <si>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</si>
  <si>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</si>
  <si>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</si>
  <si>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</si>
  <si>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</si>
  <si>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</si>
  <si>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</si>
  <si>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</si>
  <si>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</si>
  <si>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</si>
  <si>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</si>
  <si>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</si>
  <si>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</si>
  <si>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</si>
  <si>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</si>
  <si>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</si>
  <si>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</si>
  <si>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</si>
  <si>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</si>
  <si>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</si>
  <si>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</si>
  <si>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</si>
  <si>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</si>
  <si>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</si>
  <si>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</si>
  <si>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</si>
  <si>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</si>
  <si>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</si>
  <si>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</si>
  <si>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</si>
  <si>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</si>
  <si>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</si>
  <si>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</si>
  <si>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</si>
  <si>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</si>
  <si>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</si>
  <si>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</si>
  <si>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</si>
  <si>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</si>
  <si>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</si>
  <si>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</si>
  <si>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</si>
  <si>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</si>
  <si>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</si>
  <si>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</si>
  <si>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</si>
  <si>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</si>
  <si>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</si>
  <si>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</si>
  <si>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</si>
  <si>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</si>
  <si>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</si>
  <si>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</si>
  <si>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</si>
  <si>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</si>
  <si>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</si>
  <si>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</si>
  <si>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</si>
  <si>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</si>
  <si>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</si>
  <si>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</si>
  <si>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</si>
  <si>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</si>
  <si>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</si>
  <si>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</si>
  <si>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</si>
  <si>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</si>
  <si>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</si>
  <si>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</si>
  <si>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</si>
  <si>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</si>
  <si>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</si>
  <si>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</si>
  <si>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</si>
  <si>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</si>
  <si>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</si>
  <si>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</si>
  <si>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</si>
  <si>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</si>
  <si>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</si>
  <si>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</si>
  <si>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</si>
  <si>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</si>
  <si>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</si>
  <si>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</si>
  <si>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</si>
  <si>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</si>
  <si>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</si>
  <si>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</si>
  <si>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</si>
  <si>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</si>
  <si>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</si>
  <si>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</si>
  <si>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</si>
  <si>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</si>
  <si>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</si>
  <si>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</si>
  <si>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</si>
  <si>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</si>
  <si>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</si>
  <si>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</si>
  <si>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</si>
  <si>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</si>
  <si>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</si>
  <si>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</si>
  <si>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</si>
  <si>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</si>
  <si>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</si>
  <si>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</si>
  <si>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</si>
  <si>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</si>
  <si>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</si>
  <si>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</si>
  <si>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</si>
  <si>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</si>
  <si>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</si>
  <si>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</si>
  <si>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</si>
  <si>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</si>
  <si>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</si>
  <si>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</si>
  <si>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</si>
  <si>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</si>
  <si>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</si>
  <si>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</si>
  <si>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</si>
  <si>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</si>
  <si>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</si>
  <si>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</si>
  <si>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</si>
  <si>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</si>
  <si>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</si>
  <si>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</si>
  <si>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</si>
  <si>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</si>
  <si>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</si>
  <si>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</si>
  <si>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</si>
  <si>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</si>
  <si>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</si>
  <si>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</si>
  <si>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</si>
  <si>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</si>
  <si>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</si>
  <si>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</si>
  <si>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</si>
  <si>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</si>
  <si>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</si>
  <si>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</si>
  <si>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</si>
  <si>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</si>
  <si>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</si>
  <si>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</si>
  <si>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</si>
  <si>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</si>
  <si>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</si>
  <si>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</si>
  <si>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</si>
  <si>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</si>
  <si>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</si>
  <si>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</si>
  <si>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</si>
  <si>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</si>
  <si>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</si>
  <si>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</si>
  <si>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</si>
  <si>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</si>
  <si>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</si>
  <si>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</si>
  <si>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</si>
  <si>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</si>
  <si>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</si>
  <si>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</si>
  <si>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</si>
  <si>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</si>
  <si>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</si>
  <si>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</si>
  <si>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</si>
  <si>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</si>
  <si>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</si>
  <si>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</si>
  <si>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</si>
  <si>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</si>
  <si>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</si>
  <si>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</si>
  <si>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</si>
  <si>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</si>
  <si>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</si>
  <si>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</si>
  <si>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</si>
  <si>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</si>
  <si>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</si>
  <si>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</si>
  <si>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</si>
  <si>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</si>
  <si>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</si>
  <si>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</si>
  <si>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</si>
  <si>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</si>
  <si>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</si>
  <si>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</si>
  <si>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</si>
  <si>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</si>
  <si>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</si>
  <si>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</si>
  <si>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</si>
  <si>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</si>
  <si>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</si>
  <si>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</si>
  <si>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</si>
  <si>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</si>
  <si>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</si>
  <si>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</si>
  <si>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</si>
  <si>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</si>
  <si>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</si>
  <si>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</si>
  <si>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</si>
  <si>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</si>
  <si>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</si>
  <si>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</si>
  <si>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</si>
  <si>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</si>
  <si>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</si>
  <si>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</si>
  <si>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</si>
  <si>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</si>
  <si>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</si>
  <si>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</si>
  <si>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</si>
  <si>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</si>
  <si>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</si>
  <si>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</si>
  <si>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</si>
  <si>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</si>
  <si>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</si>
  <si>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</si>
  <si>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</si>
  <si>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</si>
  <si>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</si>
  <si>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</si>
  <si>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</si>
  <si>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</si>
  <si>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</si>
  <si>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</si>
  <si>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</si>
  <si>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</si>
  <si>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</si>
  <si>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</si>
  <si>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</si>
  <si>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</si>
  <si>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</si>
  <si>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</si>
  <si>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</si>
  <si>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</si>
  <si>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</si>
  <si>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</si>
  <si>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</si>
  <si>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</si>
  <si>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</si>
  <si>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</si>
  <si>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</si>
  <si>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</si>
  <si>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</si>
  <si>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</si>
  <si>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</si>
  <si>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</si>
  <si>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</si>
  <si>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</si>
  <si>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</si>
  <si>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</si>
  <si>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</si>
  <si>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</si>
  <si>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</si>
  <si>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</si>
  <si>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</si>
  <si>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</si>
  <si>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</si>
  <si>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</si>
  <si>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</si>
  <si>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</si>
  <si>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</si>
  <si>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</si>
  <si>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</si>
  <si>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</si>
  <si>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</si>
  <si>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</si>
  <si>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</si>
  <si>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</si>
  <si>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</si>
  <si>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</si>
  <si>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</si>
  <si>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</si>
  <si>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</si>
  <si>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</si>
  <si>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</si>
  <si>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</si>
  <si>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</si>
  <si>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</si>
  <si>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</si>
  <si>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</si>
  <si>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</si>
  <si>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</si>
  <si>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</si>
  <si>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</si>
  <si>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</si>
  <si>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</si>
  <si>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</si>
  <si>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</si>
  <si>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</si>
  <si>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</si>
  <si>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</si>
  <si>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</si>
  <si>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</si>
  <si>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</si>
  <si>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</si>
  <si>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</si>
  <si>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</si>
  <si>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</si>
  <si>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</si>
  <si>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</si>
  <si>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</si>
  <si>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</si>
  <si>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</si>
  <si>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</si>
  <si>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</si>
  <si>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</si>
  <si>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</si>
  <si>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</si>
  <si>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</si>
  <si>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</si>
  <si>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</si>
  <si>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</si>
  <si>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</si>
  <si>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</si>
  <si>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</si>
  <si>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</si>
  <si>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</si>
  <si>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</si>
  <si>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</si>
  <si>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</si>
  <si>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</si>
  <si>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</si>
  <si>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</si>
  <si>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</si>
  <si>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</si>
  <si>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</si>
  <si>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</si>
  <si>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</si>
  <si>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</si>
  <si>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</si>
  <si>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</si>
  <si>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</si>
  <si>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</si>
  <si>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</si>
  <si>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</si>
  <si>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</si>
  <si>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</si>
  <si>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</si>
  <si>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</si>
  <si>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</si>
  <si>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</si>
  <si>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</si>
  <si>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</si>
  <si>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</si>
  <si>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</si>
  <si>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</si>
  <si>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</si>
  <si>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</si>
  <si>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</si>
  <si>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</si>
  <si>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</si>
  <si>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</si>
  <si>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</si>
  <si>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</si>
  <si>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</si>
  <si>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</si>
  <si>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</si>
  <si>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</si>
  <si>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</si>
  <si>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</si>
  <si>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</si>
  <si>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</si>
  <si>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</si>
  <si>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</si>
  <si>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</si>
  <si>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</si>
  <si>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</si>
  <si>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</si>
  <si>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</si>
  <si>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</si>
  <si>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</si>
  <si>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</si>
  <si>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</si>
  <si>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</si>
  <si>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</si>
  <si>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</si>
  <si>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</si>
  <si>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</si>
  <si>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</si>
  <si>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</si>
  <si>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</si>
  <si>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</si>
  <si>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</si>
  <si>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</si>
  <si>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</si>
  <si>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</si>
  <si>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</si>
  <si>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</si>
  <si>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</si>
  <si>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</si>
  <si>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</si>
  <si>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</si>
  <si>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</si>
  <si>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</si>
  <si>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</si>
  <si>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</si>
  <si>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</si>
  <si>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</si>
  <si>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</si>
  <si>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</si>
  <si>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</si>
  <si>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</si>
  <si>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</si>
  <si>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</si>
  <si>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</si>
  <si>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</si>
  <si>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</si>
  <si>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</si>
  <si>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</si>
  <si>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</si>
  <si>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</si>
  <si>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</si>
  <si>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</si>
  <si>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</si>
  <si>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</si>
  <si>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</si>
  <si>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</si>
  <si>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</si>
  <si>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</si>
  <si>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</si>
  <si>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</si>
  <si>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</si>
  <si>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</si>
  <si>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</si>
  <si>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</si>
  <si>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</si>
  <si>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</si>
  <si>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</si>
  <si>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</si>
  <si>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</si>
  <si>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</si>
  <si>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</si>
  <si>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</si>
  <si>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</si>
  <si>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</si>
  <si>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</si>
  <si>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</si>
  <si>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</si>
  <si>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</si>
  <si>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</si>
  <si>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</si>
  <si>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</si>
  <si>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</si>
  <si>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</si>
  <si>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</si>
  <si>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</si>
  <si>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</si>
  <si>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</si>
  <si>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</si>
  <si>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</si>
  <si>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</si>
  <si>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</si>
  <si>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</si>
  <si>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</si>
  <si>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</si>
  <si>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</si>
  <si>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</si>
  <si>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</si>
  <si>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</si>
  <si>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</si>
  <si>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</si>
  <si>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</si>
  <si>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</si>
  <si>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</si>
  <si>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</si>
  <si>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</si>
  <si>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</si>
  <si>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</si>
  <si>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</si>
  <si>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</si>
  <si>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</si>
  <si>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</si>
  <si>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</si>
  <si>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</si>
  <si>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</si>
  <si>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</si>
  <si>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</si>
  <si>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</si>
  <si>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</si>
  <si>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</si>
  <si>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</si>
  <si>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</si>
  <si>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</si>
  <si>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</si>
  <si>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</si>
  <si>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</si>
  <si>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</si>
  <si>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</si>
  <si>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</si>
  <si>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</si>
  <si>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</si>
  <si>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</si>
  <si>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</si>
  <si>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</si>
  <si>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</si>
  <si>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</si>
  <si>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</si>
  <si>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</si>
  <si>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</si>
  <si>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</si>
  <si>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</si>
  <si>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</si>
  <si>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</si>
  <si>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</si>
  <si>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</si>
  <si>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</si>
  <si>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</si>
  <si>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</si>
  <si>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</si>
  <si>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</si>
  <si>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</si>
  <si>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</si>
  <si>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</si>
  <si>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</si>
  <si>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</si>
  <si>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</si>
  <si>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</si>
  <si>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</si>
  <si>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</si>
  <si>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</si>
  <si>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</si>
  <si>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</si>
  <si>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</si>
  <si>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</si>
  <si>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</si>
  <si>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</si>
  <si>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</si>
  <si>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</si>
  <si>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</si>
  <si>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</si>
  <si>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</si>
  <si>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</si>
  <si>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</si>
  <si>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</si>
  <si>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</si>
  <si>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</si>
  <si>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</si>
  <si>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</si>
  <si>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</si>
  <si>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</si>
  <si>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</si>
  <si>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</si>
  <si>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</si>
  <si>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</si>
  <si>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</si>
  <si>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</si>
  <si>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</si>
  <si>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</si>
  <si>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</si>
  <si>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</si>
  <si>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</si>
  <si>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</si>
  <si>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</si>
  <si>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</si>
  <si>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</si>
  <si>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</si>
  <si>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</si>
  <si>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</si>
  <si>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</si>
  <si>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</si>
  <si>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</si>
  <si>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</si>
  <si>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</si>
  <si>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</si>
  <si>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</si>
  <si>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</si>
  <si>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</si>
  <si>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</si>
  <si>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</si>
  <si>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</si>
  <si>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</si>
  <si>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</si>
  <si>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</si>
  <si>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</si>
  <si>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</si>
  <si>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</si>
  <si>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</si>
  <si>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</si>
  <si>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</si>
  <si>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</si>
  <si>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</si>
  <si>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</si>
  <si>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</si>
  <si>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</si>
  <si>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</si>
  <si>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</si>
  <si>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</si>
  <si>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</si>
  <si>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</si>
  <si>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</si>
  <si>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</si>
  <si>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</si>
  <si>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</si>
  <si>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</si>
  <si>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</si>
  <si>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</si>
  <si>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</si>
  <si>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</si>
  <si>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</si>
  <si>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</si>
  <si>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</si>
  <si>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</si>
  <si>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</si>
  <si>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</si>
  <si>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</si>
  <si>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</si>
  <si>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</si>
  <si>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</si>
  <si>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</si>
  <si>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</si>
  <si>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</si>
  <si>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</si>
  <si>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</si>
  <si>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</si>
  <si>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</si>
  <si>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</si>
  <si>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</si>
  <si>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</si>
  <si>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</si>
  <si>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</si>
  <si>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</si>
  <si>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</si>
  <si>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</si>
  <si>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</si>
  <si>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</si>
  <si>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</si>
  <si>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</si>
  <si>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</si>
  <si>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</si>
  <si>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</si>
  <si>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</si>
  <si>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</si>
  <si>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</si>
  <si>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</si>
  <si>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</si>
  <si>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</si>
  <si>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</si>
  <si>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</si>
  <si>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</si>
  <si>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</si>
  <si>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</si>
  <si>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</si>
  <si>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</si>
  <si>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</si>
  <si>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</si>
  <si>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</si>
  <si>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</si>
  <si>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</si>
  <si>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</si>
  <si>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</si>
  <si>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</si>
  <si>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</si>
  <si>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</si>
  <si>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</si>
  <si>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</si>
  <si>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</si>
  <si>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</si>
  <si>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</si>
  <si>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</si>
  <si>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</si>
  <si>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</si>
  <si>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</si>
  <si>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</si>
  <si>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</si>
  <si>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</si>
  <si>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</si>
  <si>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</si>
  <si>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</si>
  <si>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</si>
  <si>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</si>
  <si>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</si>
  <si>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</si>
  <si>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</si>
  <si>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</si>
  <si>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</si>
  <si>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</si>
  <si>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</si>
  <si>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</si>
  <si>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</si>
  <si>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</si>
  <si>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</si>
  <si>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</si>
  <si>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</si>
  <si>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</si>
  <si>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</si>
  <si>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</si>
  <si>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</si>
  <si>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</si>
  <si>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</si>
  <si>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</si>
  <si>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</si>
  <si>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</si>
  <si>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</si>
  <si>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</si>
  <si>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</si>
  <si>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</si>
  <si>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</si>
  <si>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</si>
  <si>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</si>
  <si>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</si>
  <si>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</si>
  <si>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</si>
  <si>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</si>
  <si>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</si>
  <si>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</si>
  <si>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</si>
  <si>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</si>
  <si>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</si>
  <si>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</si>
  <si>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</si>
  <si>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</si>
  <si>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</si>
  <si>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</si>
  <si>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</si>
  <si>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</si>
  <si>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</si>
  <si>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</si>
  <si>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</si>
  <si>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</si>
  <si>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</si>
  <si>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</si>
  <si>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</si>
  <si>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</si>
  <si>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</si>
  <si>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</si>
  <si>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</si>
  <si>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</si>
  <si>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</si>
  <si>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</si>
  <si>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</si>
  <si>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</si>
  <si>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</si>
  <si>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</si>
  <si>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</si>
  <si>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</si>
  <si>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</si>
  <si>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</si>
  <si>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</si>
  <si>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</si>
  <si>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</si>
  <si>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</si>
  <si>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</si>
  <si>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</si>
  <si>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</si>
  <si>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</si>
  <si>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</si>
  <si>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</si>
  <si>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</si>
  <si>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</si>
  <si>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</si>
  <si>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</si>
  <si>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</si>
  <si>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</si>
  <si>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</si>
  <si>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</si>
  <si>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</si>
  <si>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</si>
  <si>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</si>
  <si>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</si>
  <si>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</si>
  <si>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</si>
  <si>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</si>
  <si>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</si>
  <si>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</si>
  <si>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</si>
  <si>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</si>
  <si>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</si>
  <si>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</si>
  <si>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</si>
  <si>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</si>
  <si>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</si>
  <si>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</si>
  <si>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</si>
  <si>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</si>
  <si>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</si>
  <si>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</si>
  <si>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</si>
  <si>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</si>
  <si>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</si>
  <si>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</si>
  <si>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</si>
  <si>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</si>
  <si>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</si>
  <si>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</si>
  <si>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</si>
  <si>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</si>
  <si>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</si>
  <si>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</si>
  <si>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</si>
  <si>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</si>
  <si>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</si>
  <si>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</si>
  <si>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</si>
  <si>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</si>
  <si>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</si>
  <si>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</si>
  <si>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</si>
  <si>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</si>
  <si>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</si>
  <si>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</si>
  <si>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</si>
  <si>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</si>
  <si>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</si>
  <si>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</si>
  <si>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</si>
  <si>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</si>
  <si>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</si>
  <si>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</si>
  <si>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</si>
  <si>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</si>
  <si>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</si>
  <si>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</si>
  <si>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</si>
  <si>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</si>
  <si>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</si>
  <si>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</si>
  <si>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</si>
  <si>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</si>
  <si>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</si>
  <si>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</si>
  <si>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</si>
  <si>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</si>
  <si>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</si>
  <si>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</si>
  <si>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</si>
  <si>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</si>
  <si>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</si>
  <si>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</si>
  <si>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</si>
  <si>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</si>
  <si>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</si>
  <si>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</si>
  <si>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</si>
  <si>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</si>
  <si>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</si>
  <si>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</si>
  <si>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</si>
  <si>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</si>
  <si>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</si>
  <si>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</si>
  <si>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</si>
  <si>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</si>
  <si>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</si>
  <si>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</si>
  <si>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</si>
  <si>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</si>
  <si>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</si>
  <si>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</si>
  <si>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</si>
  <si>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</si>
  <si>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</si>
  <si>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</si>
  <si>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</si>
  <si>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</si>
  <si>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</si>
  <si>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</si>
  <si>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</si>
  <si>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</si>
  <si>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</si>
  <si>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</si>
  <si>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</si>
  <si>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</si>
  <si>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</si>
  <si>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</si>
  <si>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</si>
  <si>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</si>
  <si>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</si>
  <si>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</si>
  <si>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</si>
  <si>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</si>
  <si>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</si>
  <si>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</si>
  <si>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</si>
  <si>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</si>
  <si>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</si>
  <si>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</si>
  <si>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</si>
  <si>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</si>
  <si>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</si>
  <si>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</si>
  <si>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</si>
  <si>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</si>
  <si>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</si>
  <si>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</si>
  <si>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</si>
  <si>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</si>
  <si>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</si>
  <si>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</si>
  <si>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</si>
  <si>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</si>
  <si>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</si>
  <si>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</si>
  <si>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</si>
  <si>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</si>
  <si>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</si>
  <si>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</si>
  <si>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</si>
  <si>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</si>
  <si>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</si>
  <si>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</si>
  <si>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</si>
  <si>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</si>
  <si>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</si>
  <si>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</si>
  <si>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</si>
  <si>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</si>
  <si>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</si>
  <si>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</si>
  <si>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</si>
  <si>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</si>
  <si>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</si>
  <si>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</si>
  <si>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</si>
  <si>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</si>
  <si>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</si>
  <si>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</si>
  <si>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</si>
  <si>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</si>
  <si>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</si>
  <si>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</si>
  <si>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</si>
  <si>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</si>
  <si>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</si>
  <si>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</si>
  <si>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</si>
  <si>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</si>
  <si>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</si>
  <si>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</si>
  <si>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</si>
  <si>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</si>
  <si>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</si>
  <si>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</si>
  <si>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</si>
  <si>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</si>
  <si>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</si>
  <si>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</si>
  <si>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</si>
  <si>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</si>
  <si>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</si>
  <si>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</si>
  <si>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</si>
  <si>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</si>
  <si>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</si>
  <si>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</si>
  <si>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</si>
  <si>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</si>
  <si>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</si>
  <si>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</si>
  <si>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</si>
  <si>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</si>
  <si>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</si>
  <si>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</si>
  <si>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</si>
  <si>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</si>
  <si>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</si>
  <si>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</si>
  <si>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</si>
  <si>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</si>
  <si>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</si>
  <si>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</si>
  <si>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</si>
  <si>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</si>
  <si>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</si>
  <si>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</si>
  <si>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</si>
  <si>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</si>
  <si>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</si>
  <si>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</si>
  <si>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</si>
  <si>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</si>
  <si>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</si>
  <si>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</si>
  <si>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</si>
  <si>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</si>
  <si>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</si>
  <si>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</si>
  <si>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</si>
  <si>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</si>
  <si>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</si>
  <si>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</si>
  <si>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</si>
  <si>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</si>
  <si>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</si>
  <si>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</si>
  <si>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</si>
  <si>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</si>
  <si>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</si>
  <si>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</si>
  <si>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</si>
  <si>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</si>
  <si>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</si>
  <si>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</si>
  <si>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</si>
  <si>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</si>
  <si>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</si>
  <si>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</si>
  <si>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</si>
  <si>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</si>
  <si>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</si>
  <si>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</si>
  <si>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</si>
  <si>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</si>
  <si>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</si>
  <si>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</si>
  <si>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</si>
  <si>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</si>
  <si>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</si>
  <si>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</si>
  <si>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</si>
  <si>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</si>
  <si>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</si>
  <si>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</si>
  <si>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</si>
  <si>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</si>
  <si>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</si>
  <si>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</si>
  <si>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</si>
  <si>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</si>
  <si>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</si>
  <si>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</si>
  <si>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</si>
  <si>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</si>
  <si>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</si>
  <si>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</si>
  <si>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</si>
  <si>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</si>
  <si>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</si>
  <si>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</si>
  <si>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</si>
  <si>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</si>
  <si>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</si>
  <si>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</si>
  <si>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</si>
  <si>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</si>
  <si>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</si>
  <si>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</si>
  <si>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</si>
  <si>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</si>
  <si>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</si>
  <si>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</si>
  <si>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</si>
  <si>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</si>
  <si>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</si>
  <si>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</si>
  <si>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</si>
  <si>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</si>
  <si>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</si>
  <si>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</si>
  <si>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</si>
  <si>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</si>
  <si>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</si>
  <si>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</si>
  <si>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</si>
  <si>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</si>
  <si>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</si>
  <si>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</si>
  <si>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</si>
  <si>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</si>
  <si>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</si>
  <si>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</si>
  <si>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</si>
  <si>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</si>
  <si>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</si>
  <si>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</si>
  <si>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</si>
  <si>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</si>
  <si>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</si>
  <si>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</si>
  <si>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</si>
  <si>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</si>
  <si>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</si>
  <si>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</si>
  <si>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</si>
  <si>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</si>
  <si>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</si>
  <si>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</si>
  <si>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</si>
  <si>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</si>
  <si>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</si>
  <si>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</si>
  <si>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</si>
  <si>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</si>
  <si>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</si>
  <si>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</si>
  <si>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</si>
  <si>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</si>
  <si>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</si>
  <si>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</si>
  <si>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</si>
  <si>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</si>
  <si>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</si>
  <si>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</si>
  <si>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</si>
  <si>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</si>
  <si>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</si>
  <si>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</si>
  <si>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</si>
  <si>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</si>
  <si>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</si>
  <si>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</si>
  <si>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</si>
  <si>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</si>
  <si>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</si>
  <si>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</si>
  <si>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</si>
  <si>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</si>
  <si>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</si>
  <si>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</si>
  <si>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</si>
  <si>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</si>
  <si>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</si>
  <si>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</si>
  <si>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</si>
  <si>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</si>
  <si>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</si>
  <si>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</si>
  <si>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</si>
  <si>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</si>
  <si>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</si>
  <si>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</si>
  <si>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</si>
  <si>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</si>
  <si>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</si>
  <si>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</si>
  <si>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</si>
  <si>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</si>
  <si>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</si>
  <si>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</si>
  <si>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</si>
  <si>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</si>
  <si>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</si>
  <si>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</si>
  <si>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</si>
  <si>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</si>
  <si>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</si>
  <si>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</si>
  <si>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</si>
  <si>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</si>
  <si>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</si>
  <si>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</si>
  <si>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</si>
  <si>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</si>
  <si>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</si>
  <si>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</si>
  <si>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</si>
  <si>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</si>
  <si>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</si>
  <si>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</si>
  <si>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</si>
  <si>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</si>
  <si>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</si>
  <si>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</si>
  <si>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</si>
  <si>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</si>
  <si>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</si>
  <si>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</si>
  <si>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</si>
  <si>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</si>
  <si>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</si>
  <si>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</si>
  <si>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</si>
  <si>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</si>
  <si>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</si>
  <si>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</si>
  <si>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</si>
  <si>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</si>
  <si>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</si>
  <si>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</si>
  <si>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</si>
  <si>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</si>
  <si>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</si>
  <si>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</si>
  <si>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</si>
  <si>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</si>
  <si>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</si>
  <si>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</si>
  <si>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</si>
  <si>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</si>
  <si>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</si>
  <si>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</si>
  <si>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</si>
  <si>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</si>
  <si>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</si>
  <si>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</si>
  <si>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</si>
  <si>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</si>
  <si>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</si>
  <si>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</si>
  <si>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</si>
  <si>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</si>
  <si>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</si>
  <si>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</si>
  <si>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</si>
  <si>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</si>
  <si>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</si>
  <si>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</si>
  <si>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</si>
  <si>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</si>
  <si>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</si>
  <si>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</si>
  <si>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</si>
  <si>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</si>
  <si>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</si>
  <si>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</si>
  <si>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</si>
  <si>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</si>
  <si>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</si>
  <si>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</si>
  <si>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</si>
  <si>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</si>
  <si>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</si>
  <si>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</si>
  <si>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</si>
  <si>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</si>
  <si>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</si>
  <si>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</si>
  <si>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</si>
  <si>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</si>
  <si>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</si>
  <si>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</si>
  <si>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</si>
  <si>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</si>
  <si>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</si>
  <si>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</si>
  <si>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</si>
  <si>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</si>
  <si>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</si>
  <si>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</si>
  <si>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</si>
  <si>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</si>
  <si>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</si>
  <si>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</si>
  <si>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</si>
  <si>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</si>
  <si>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</si>
  <si>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</si>
  <si>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</si>
  <si>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</si>
  <si>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</si>
  <si>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</si>
  <si>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</si>
  <si>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</si>
  <si>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</si>
  <si>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</si>
  <si>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</si>
  <si>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</si>
  <si>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</si>
  <si>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</si>
  <si>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</si>
  <si>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</si>
  <si>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</si>
  <si>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</si>
  <si>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</si>
  <si>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</si>
  <si>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</si>
  <si>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</si>
  <si>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</si>
  <si>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</si>
  <si>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</si>
  <si>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</si>
  <si>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</si>
  <si>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</si>
  <si>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</si>
  <si>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</si>
  <si>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</si>
  <si>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</si>
  <si>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</si>
  <si>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</si>
  <si>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</si>
  <si>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</si>
  <si>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</si>
  <si>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</si>
  <si>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</si>
  <si>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</si>
  <si>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</si>
  <si>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</si>
  <si>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</si>
  <si>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</si>
  <si>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</si>
  <si>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</si>
  <si>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</si>
  <si>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</si>
  <si>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</si>
  <si>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</si>
  <si>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</si>
  <si>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</si>
  <si>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</si>
  <si>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</si>
  <si>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</si>
  <si>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</si>
  <si>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</si>
  <si>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</si>
  <si>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</si>
  <si>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</si>
  <si>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</si>
  <si>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</si>
  <si>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</si>
  <si>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</si>
  <si>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</si>
  <si>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</si>
  <si>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</si>
  <si>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</si>
  <si>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</si>
  <si>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</si>
  <si>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</si>
  <si>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</si>
  <si>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</si>
  <si>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</si>
  <si>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</si>
  <si>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</si>
  <si>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</si>
  <si>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</si>
  <si>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</si>
  <si>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</si>
  <si>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</si>
  <si>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</si>
  <si>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</si>
  <si>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</si>
  <si>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</si>
  <si>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</si>
  <si>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</si>
  <si>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</si>
  <si>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</si>
  <si>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</si>
  <si>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</si>
  <si>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</si>
  <si>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</si>
  <si>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</si>
  <si>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</si>
  <si>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</si>
  <si>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</si>
  <si>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</si>
  <si>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</si>
  <si>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</si>
  <si>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</si>
  <si>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</si>
  <si>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</si>
  <si>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</si>
  <si>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</si>
  <si>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</si>
  <si>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</si>
  <si>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</si>
  <si>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</si>
  <si>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</si>
  <si>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</si>
  <si>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</si>
  <si>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</si>
  <si>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</si>
  <si>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</si>
  <si>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</si>
  <si>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</si>
  <si>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</si>
  <si>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</si>
  <si>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</si>
  <si>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</si>
  <si>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</si>
  <si>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</si>
  <si>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</si>
  <si>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</si>
  <si>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</si>
  <si>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</si>
  <si>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</si>
  <si>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</si>
  <si>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</si>
  <si>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</si>
  <si>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</si>
  <si>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</si>
  <si>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</si>
  <si>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</si>
  <si>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</si>
  <si>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</si>
  <si>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</si>
  <si>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</si>
  <si>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</si>
  <si>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</si>
  <si>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</si>
  <si>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</si>
  <si>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</si>
  <si>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</si>
  <si>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</si>
  <si>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</si>
  <si>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</si>
  <si>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</si>
  <si>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</si>
  <si>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</si>
  <si>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</si>
  <si>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</si>
  <si>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</si>
  <si>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</si>
  <si>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</si>
  <si>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</si>
  <si>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</si>
  <si>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</si>
  <si>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</si>
  <si>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</si>
  <si>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</si>
  <si>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</si>
  <si>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</si>
  <si>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</si>
  <si>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</si>
  <si>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</si>
  <si>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</si>
  <si>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</si>
  <si>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</si>
  <si>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</si>
  <si>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</si>
  <si>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</si>
  <si>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</si>
  <si>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</si>
  <si>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</si>
  <si>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</si>
  <si>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</si>
  <si>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</si>
  <si>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</si>
  <si>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</si>
  <si>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</si>
  <si>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</si>
  <si>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</si>
  <si>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</si>
  <si>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</si>
  <si>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</si>
  <si>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</si>
  <si>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</si>
  <si>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</si>
  <si>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</si>
  <si>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</si>
  <si>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</si>
  <si>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</si>
  <si>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</si>
  <si>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</si>
  <si>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</si>
  <si>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</si>
  <si>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</si>
  <si>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</si>
  <si>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</si>
  <si>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</si>
  <si>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</si>
  <si>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</si>
  <si>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</si>
  <si>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</si>
  <si>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</si>
  <si>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</si>
  <si>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</si>
  <si>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</si>
  <si>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</si>
  <si>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</si>
  <si>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</si>
  <si>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</si>
  <si>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</si>
  <si>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</si>
  <si>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</si>
  <si>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</si>
  <si>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</si>
  <si>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</si>
  <si>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</si>
  <si>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</si>
  <si>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</si>
  <si>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</si>
  <si>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</si>
  <si>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</si>
  <si>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</si>
  <si>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</si>
  <si>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</si>
  <si>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</si>
  <si>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</si>
  <si>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</si>
  <si>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</si>
  <si>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</si>
  <si>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</si>
  <si>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</si>
  <si>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</si>
  <si>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</si>
  <si>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</si>
  <si>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</si>
  <si>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</si>
  <si>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</si>
  <si>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</si>
  <si>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</si>
  <si>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</si>
  <si>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</si>
  <si>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</si>
  <si>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</si>
  <si>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</si>
  <si>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</si>
  <si>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</si>
  <si>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</si>
  <si>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</si>
  <si>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</si>
  <si>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</si>
  <si>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</si>
  <si>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</si>
  <si>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</si>
  <si>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</si>
  <si>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</si>
  <si>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</si>
  <si>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</si>
  <si>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</si>
  <si>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</si>
  <si>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</si>
  <si>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</si>
  <si>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</si>
  <si>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</si>
  <si>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</si>
  <si>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</si>
  <si>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</si>
  <si>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</si>
  <si>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</si>
  <si>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</si>
  <si>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</si>
  <si>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</si>
  <si>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</si>
  <si>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</si>
  <si>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</si>
  <si>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</si>
  <si>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</si>
  <si>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</si>
  <si>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</si>
  <si>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</si>
  <si>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</si>
  <si>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</si>
  <si>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</si>
  <si>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</si>
  <si>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</si>
  <si>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</si>
  <si>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</si>
  <si>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</si>
  <si>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</si>
  <si>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</si>
  <si>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</si>
  <si>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</si>
  <si>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</si>
  <si>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</si>
  <si>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</si>
  <si>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</si>
  <si>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</si>
  <si>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</si>
  <si>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</si>
  <si>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</si>
  <si>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</si>
  <si>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</si>
  <si>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</si>
  <si>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</si>
  <si>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</si>
  <si>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</si>
  <si>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</si>
  <si>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</si>
  <si>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</si>
  <si>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</si>
  <si>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</si>
  <si>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</si>
  <si>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</si>
  <si>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</si>
  <si>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</si>
  <si>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</si>
  <si>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</si>
  <si>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</si>
  <si>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</si>
  <si>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</si>
  <si>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</si>
  <si>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</si>
  <si>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</si>
  <si>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</si>
  <si>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</si>
  <si>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</si>
  <si>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</si>
  <si>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</si>
  <si>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</si>
  <si>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</si>
  <si>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</si>
  <si>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</si>
  <si>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</si>
  <si>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</si>
  <si>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</si>
  <si>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</si>
  <si>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</si>
  <si>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</si>
  <si>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</si>
  <si>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</si>
  <si>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</si>
  <si>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</si>
  <si>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</si>
  <si>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</si>
  <si>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</si>
  <si>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</si>
  <si>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</si>
  <si>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</si>
  <si>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</si>
  <si>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</si>
  <si>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</si>
  <si>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</si>
  <si>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</si>
  <si>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</si>
  <si>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</si>
  <si>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</si>
  <si>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</si>
  <si>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</si>
  <si>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</si>
  <si>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</si>
  <si>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</si>
  <si>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</si>
  <si>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</si>
  <si>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</si>
  <si>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</si>
  <si>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</si>
  <si>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</si>
  <si>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</si>
  <si>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</si>
  <si>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</si>
  <si>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</si>
  <si>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</si>
  <si>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</si>
  <si>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</si>
  <si>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</si>
  <si>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</si>
  <si>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</si>
  <si>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</si>
  <si>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</si>
  <si>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</si>
  <si>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</si>
  <si>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</si>
  <si>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</si>
  <si>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</si>
  <si>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</si>
  <si>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</si>
  <si>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</si>
  <si>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</si>
  <si>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</si>
  <si>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</si>
  <si>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</si>
  <si>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</si>
  <si>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</si>
  <si>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</si>
  <si>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</si>
  <si>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</si>
  <si>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</si>
  <si>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</si>
  <si>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</si>
  <si>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</si>
  <si>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</si>
  <si>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</si>
  <si>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</si>
  <si>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</si>
  <si>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</si>
  <si>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</si>
  <si>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</si>
  <si>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</si>
  <si>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</si>
  <si>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</si>
  <si>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</si>
  <si>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</si>
  <si>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</si>
  <si>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</si>
  <si>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</si>
  <si>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</si>
  <si>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</si>
  <si>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</si>
  <si>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</si>
  <si>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</si>
  <si>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</si>
  <si>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</si>
  <si>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</si>
  <si>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</si>
  <si>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</si>
  <si>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</si>
  <si>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</si>
  <si>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</si>
  <si>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</si>
  <si>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</si>
  <si>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</si>
  <si>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</si>
  <si>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</si>
  <si>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</si>
  <si>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</si>
  <si>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</si>
  <si>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</si>
  <si>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</si>
  <si>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</si>
  <si>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</si>
  <si>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</si>
  <si>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</si>
  <si>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</si>
  <si>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</si>
  <si>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</si>
  <si>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</si>
  <si>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</si>
  <si>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</si>
  <si>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</si>
  <si>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</si>
  <si>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</si>
  <si>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</si>
  <si>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</si>
  <si>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</si>
  <si>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</si>
  <si>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</si>
  <si>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</si>
  <si>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</si>
  <si>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</si>
  <si>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</si>
  <si>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</si>
  <si>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</si>
  <si>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</si>
  <si>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</si>
  <si>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</si>
  <si>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</si>
  <si>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</si>
  <si>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</si>
  <si>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</si>
  <si>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</si>
  <si>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</si>
  <si>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</si>
  <si>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</si>
  <si>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</si>
  <si>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</si>
  <si>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</si>
  <si>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</si>
  <si>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</si>
  <si>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</si>
  <si>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</si>
  <si>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</si>
  <si>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</si>
  <si>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</si>
  <si>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</si>
  <si>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</si>
  <si>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</si>
  <si>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</si>
  <si>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</si>
  <si>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</si>
  <si>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</si>
  <si>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</si>
  <si>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</si>
  <si>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</si>
  <si>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</si>
  <si>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</si>
  <si>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</si>
  <si>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</si>
  <si>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</si>
  <si>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</si>
  <si>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</si>
  <si>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</si>
  <si>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</si>
  <si>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</si>
  <si>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</si>
  <si>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</si>
  <si>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</si>
  <si>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</si>
  <si>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</si>
  <si>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</si>
  <si>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</si>
  <si>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</si>
  <si>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</si>
  <si>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</si>
  <si>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</si>
  <si>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</si>
  <si>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</si>
  <si>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</si>
  <si>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</si>
  <si>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</si>
  <si>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</si>
  <si>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</si>
  <si>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</si>
  <si>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</si>
  <si>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</si>
  <si>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</si>
  <si>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</si>
  <si>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</si>
  <si>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</si>
  <si>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</si>
  <si>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</si>
  <si>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</si>
  <si>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</si>
  <si>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</si>
  <si>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</si>
  <si>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</si>
  <si>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</si>
  <si>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</si>
  <si>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</si>
  <si>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</si>
  <si>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</si>
  <si>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</si>
  <si>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</si>
  <si>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</si>
  <si>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</si>
  <si>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</si>
  <si>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</si>
  <si>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</si>
  <si>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</si>
  <si>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</si>
  <si>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</si>
  <si>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</si>
  <si>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</si>
  <si>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</si>
  <si>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</si>
  <si>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</si>
  <si>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</si>
  <si>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</si>
  <si>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</si>
  <si>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</si>
  <si>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</si>
  <si>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</si>
  <si>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</si>
  <si>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</si>
  <si>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</si>
  <si>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</si>
  <si>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</si>
  <si>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</si>
  <si>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</si>
  <si>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</si>
  <si>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</si>
  <si>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</si>
  <si>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</si>
  <si>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</si>
  <si>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</si>
  <si>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</si>
  <si>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</si>
  <si>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</si>
  <si>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</si>
  <si>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</si>
  <si>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</si>
  <si>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</si>
  <si>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</si>
  <si>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</si>
  <si>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</si>
  <si>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</si>
  <si>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</si>
  <si>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</si>
  <si>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</si>
  <si>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</si>
  <si>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</si>
  <si>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</si>
  <si>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</si>
  <si>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</si>
  <si>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</si>
  <si>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</si>
  <si>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</si>
  <si>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</si>
  <si>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</si>
  <si>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</si>
  <si>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</si>
  <si>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</si>
  <si>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</si>
  <si>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</si>
  <si>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</si>
  <si>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</si>
  <si>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</si>
  <si>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</si>
  <si>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</si>
  <si>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</si>
  <si>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</si>
  <si>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</si>
  <si>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</si>
  <si>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</si>
  <si>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</si>
  <si>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</si>
  <si>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</si>
  <si>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</si>
  <si>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</si>
  <si>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</si>
  <si>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</si>
  <si>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</si>
  <si>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</si>
  <si>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</si>
  <si>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</si>
  <si>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</si>
  <si>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</si>
  <si>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</si>
  <si>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</si>
  <si>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</si>
  <si>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</si>
  <si>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</si>
  <si>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</si>
  <si>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</si>
  <si>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</si>
  <si>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</si>
  <si>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</si>
  <si>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</si>
  <si>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</si>
  <si>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</si>
  <si>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</si>
  <si>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</si>
  <si>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</si>
  <si>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</si>
  <si>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</si>
  <si>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</si>
  <si>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</si>
  <si>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</si>
  <si>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</si>
  <si>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</si>
  <si>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</si>
  <si>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</si>
  <si>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</si>
  <si>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</si>
  <si>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</si>
  <si>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</si>
  <si>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</si>
  <si>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</si>
  <si>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</si>
  <si>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</si>
  <si>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</si>
  <si>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</si>
  <si>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</si>
  <si>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</si>
  <si>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</si>
  <si>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</si>
  <si>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</si>
  <si>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</si>
  <si>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</si>
  <si>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</si>
  <si>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</si>
  <si>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</si>
  <si>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</si>
  <si>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</si>
  <si>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</si>
  <si>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</si>
  <si>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</si>
  <si>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</si>
  <si>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</si>
  <si>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</si>
  <si>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</si>
  <si>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</si>
  <si>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</si>
  <si>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</si>
  <si>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</si>
  <si>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</si>
  <si>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</si>
  <si>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</si>
  <si>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</si>
  <si>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</si>
  <si>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</si>
  <si>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</si>
  <si>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</si>
  <si>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</si>
  <si>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</si>
  <si>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</si>
  <si>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</si>
  <si>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</si>
  <si>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</si>
  <si>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</si>
  <si>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</si>
  <si>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</si>
  <si>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</si>
  <si>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</si>
  <si>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</si>
  <si>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</si>
  <si>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</si>
  <si>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</si>
  <si>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</si>
  <si>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</si>
  <si>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</si>
  <si>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</si>
  <si>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</si>
  <si>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</si>
  <si>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</si>
  <si>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</si>
  <si>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</si>
  <si>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</si>
  <si>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</si>
  <si>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</si>
  <si>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</si>
  <si>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</si>
  <si>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</si>
  <si>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</si>
  <si>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</si>
  <si>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</si>
  <si>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</si>
  <si>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</si>
  <si>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</si>
  <si>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</si>
  <si>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</si>
  <si>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</si>
  <si>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</si>
  <si>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</si>
  <si>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</si>
  <si>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</si>
  <si>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</si>
  <si>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</si>
  <si>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</si>
  <si>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</si>
  <si>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</si>
  <si>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</si>
  <si>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</si>
  <si>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</si>
  <si>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</si>
  <si>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</si>
  <si>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</si>
  <si>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</si>
  <si>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</si>
  <si>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</si>
  <si>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</si>
  <si>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</si>
  <si>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</si>
  <si>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</si>
  <si>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</si>
  <si>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</si>
  <si>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</si>
  <si>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</si>
  <si>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</si>
  <si>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</si>
  <si>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</si>
  <si>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</si>
  <si>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</si>
  <si>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</si>
  <si>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</si>
  <si>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</si>
  <si>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</si>
  <si>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</si>
  <si>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</si>
  <si>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</si>
  <si>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</si>
  <si>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</si>
  <si>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</si>
  <si>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</si>
  <si>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</si>
  <si>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</si>
  <si>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</si>
  <si>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</si>
  <si>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</si>
  <si>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</si>
  <si>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</si>
  <si>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</si>
  <si>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</si>
  <si>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</si>
  <si>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</si>
  <si>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</si>
  <si>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</si>
  <si>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</si>
  <si>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</si>
  <si>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</si>
  <si>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</si>
  <si>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</si>
  <si>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</si>
  <si>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</si>
  <si>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</si>
  <si>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</si>
  <si>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</si>
  <si>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</si>
  <si>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</si>
  <si>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</si>
  <si>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</si>
  <si>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</si>
  <si>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</si>
  <si>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</si>
  <si>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</si>
  <si>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</si>
  <si>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</si>
  <si>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</si>
  <si>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</si>
  <si>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</si>
  <si>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</si>
  <si>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</si>
  <si>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</si>
  <si>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</si>
  <si>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</si>
  <si>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</si>
  <si>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</si>
  <si>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</si>
  <si>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</si>
  <si>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</si>
  <si>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</si>
  <si>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</si>
  <si>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</si>
  <si>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</si>
  <si>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</si>
  <si>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</si>
  <si>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</si>
  <si>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</si>
  <si>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</si>
  <si>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</si>
  <si>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</si>
  <si>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</si>
  <si>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</si>
  <si>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</si>
  <si>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</si>
  <si>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</si>
  <si>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</si>
  <si>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</si>
  <si>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</si>
  <si>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</si>
  <si>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</si>
  <si>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</si>
  <si>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</si>
  <si>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</si>
  <si>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</si>
  <si>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</si>
  <si>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</si>
  <si>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</si>
  <si>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</si>
  <si>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</si>
  <si>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</si>
  <si>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</si>
  <si>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</si>
  <si>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</si>
  <si>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</si>
  <si>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</si>
  <si>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</si>
  <si>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</si>
  <si>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</si>
  <si>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</si>
  <si>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</si>
  <si>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</si>
  <si>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</si>
  <si>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</si>
  <si>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</si>
  <si>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</si>
  <si>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</si>
  <si>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</si>
  <si>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</si>
  <si>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</si>
  <si>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</si>
  <si>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</si>
  <si>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</si>
  <si>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</si>
  <si>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</si>
  <si>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</si>
  <si>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</si>
  <si>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</si>
  <si>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</si>
  <si>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</si>
  <si>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</si>
  <si>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</si>
  <si>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</si>
  <si>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</si>
  <si>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</si>
  <si>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</si>
  <si>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</si>
  <si>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</si>
  <si>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</si>
  <si>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</si>
  <si>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</si>
  <si>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</si>
  <si>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</si>
  <si>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</si>
  <si>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</si>
  <si>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</si>
  <si>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</si>
  <si>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</si>
  <si>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</si>
  <si>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</si>
  <si>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</si>
  <si>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</si>
  <si>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</si>
  <si>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</si>
  <si>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</si>
  <si>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</si>
  <si>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</si>
  <si>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</si>
  <si>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</si>
  <si>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</si>
  <si>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</si>
  <si>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</si>
  <si>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</si>
  <si>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</si>
  <si>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</si>
  <si>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</si>
  <si>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</si>
  <si>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</si>
  <si>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</si>
  <si>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</si>
  <si>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</si>
  <si>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</si>
  <si>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</si>
  <si>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</si>
  <si>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</si>
  <si>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</si>
  <si>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</si>
  <si>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</si>
  <si>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</si>
  <si>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</si>
  <si>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</si>
  <si>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</si>
  <si>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</si>
  <si>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</si>
  <si>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</si>
  <si>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</si>
  <si>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</si>
  <si>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</si>
  <si>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</si>
  <si>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</si>
  <si>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</si>
  <si>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</si>
  <si>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</si>
  <si>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</si>
  <si>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</si>
  <si>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</si>
  <si>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</si>
  <si>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</si>
  <si>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</si>
  <si>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</si>
  <si>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</si>
  <si>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</si>
  <si>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</si>
  <si>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</si>
  <si>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</si>
  <si>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</si>
  <si>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</si>
  <si>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</si>
  <si>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</si>
  <si>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</si>
  <si>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</si>
  <si>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</si>
  <si>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</si>
  <si>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</si>
  <si>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</si>
  <si>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</si>
  <si>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</si>
  <si>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</si>
  <si>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</si>
  <si>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</si>
  <si>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</si>
  <si>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</si>
  <si>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</si>
  <si>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</si>
  <si>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</si>
  <si>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</si>
  <si>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</si>
  <si>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</si>
  <si>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</si>
  <si>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</si>
  <si>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</si>
  <si>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</si>
  <si>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</si>
  <si>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</si>
  <si>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</si>
  <si>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</si>
  <si>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</si>
  <si>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</si>
  <si>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</si>
  <si>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</si>
  <si>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</si>
  <si>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</si>
  <si>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</si>
  <si>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</si>
  <si>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</si>
  <si>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</si>
  <si>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</si>
  <si>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</si>
  <si>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</si>
  <si>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</si>
  <si>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</si>
  <si>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</si>
  <si>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</si>
  <si>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</si>
  <si>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</si>
  <si>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</si>
  <si>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</si>
  <si>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</si>
  <si>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</si>
  <si>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</si>
  <si>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</si>
  <si>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</si>
  <si>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</si>
  <si>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</si>
  <si>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</si>
  <si>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</si>
  <si>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</si>
  <si>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</si>
  <si>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</si>
  <si>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</si>
  <si>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</si>
  <si>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</si>
  <si>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</si>
  <si>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</si>
  <si>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</si>
  <si>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</si>
  <si>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</si>
  <si>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</si>
  <si>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</si>
  <si>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</si>
  <si>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</si>
  <si>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</si>
  <si>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</si>
  <si>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</si>
  <si>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</si>
  <si>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</si>
  <si>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</si>
  <si>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</si>
  <si>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</si>
  <si>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</si>
  <si>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</si>
  <si>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</si>
  <si>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</si>
  <si>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</si>
  <si>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</si>
  <si>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</si>
  <si>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</si>
  <si>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</si>
  <si>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</si>
  <si>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</si>
  <si>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</si>
  <si>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</si>
  <si>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</si>
  <si>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</si>
  <si>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</si>
  <si>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</si>
  <si>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</si>
  <si>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</si>
  <si>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</si>
  <si>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</si>
  <si>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</si>
  <si>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</si>
  <si>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</si>
  <si>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</si>
  <si>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</si>
  <si>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</si>
  <si>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</si>
  <si>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</si>
  <si>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</si>
  <si>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</si>
  <si>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</si>
  <si>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</si>
  <si>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</si>
  <si>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</si>
  <si>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</si>
  <si>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</si>
  <si>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</si>
  <si>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</si>
  <si>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</si>
  <si>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</si>
  <si>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</si>
  <si>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</si>
  <si>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</si>
  <si>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</si>
  <si>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</si>
  <si>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</si>
  <si>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</si>
  <si>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</si>
  <si>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</si>
  <si>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</si>
  <si>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</si>
  <si>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</si>
  <si>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</si>
  <si>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</si>
  <si>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</si>
  <si>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</si>
  <si>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</si>
  <si>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</si>
  <si>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</si>
  <si>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</si>
  <si>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</si>
  <si>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</si>
  <si>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</si>
  <si>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</si>
  <si>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</si>
  <si>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</si>
  <si>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</si>
  <si>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</si>
  <si>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</si>
  <si>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</si>
  <si>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</si>
  <si>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</si>
  <si>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</si>
  <si>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</si>
  <si>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</si>
  <si>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</si>
  <si>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</si>
  <si>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</si>
  <si>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</si>
  <si>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</si>
  <si>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</si>
  <si>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</si>
  <si>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</si>
  <si>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</si>
  <si>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</si>
  <si>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</si>
  <si>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</si>
  <si>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</si>
  <si>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</si>
  <si>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</si>
  <si>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</si>
  <si>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</si>
  <si>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</si>
  <si>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</si>
  <si>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</si>
  <si>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</si>
  <si>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</si>
  <si>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</si>
  <si>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</si>
  <si>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</si>
  <si>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</si>
  <si>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</si>
  <si>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</si>
  <si>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</si>
  <si>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</si>
  <si>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</si>
  <si>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</si>
  <si>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</si>
  <si>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</si>
  <si>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</si>
  <si>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</si>
  <si>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</si>
  <si>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</si>
  <si>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</si>
  <si>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</si>
  <si>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</si>
  <si>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</si>
  <si>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</si>
  <si>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</si>
  <si>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</si>
  <si>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</si>
  <si>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</si>
  <si>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</si>
  <si>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</si>
  <si>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</si>
  <si>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</si>
  <si>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</si>
  <si>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</si>
  <si>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</si>
  <si>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</si>
  <si>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</si>
  <si>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</si>
  <si>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</si>
  <si>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</si>
  <si>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</si>
  <si>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</si>
  <si>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</si>
  <si>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</si>
  <si>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</si>
  <si>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</si>
  <si>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</si>
  <si>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</si>
  <si>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</si>
  <si>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</si>
  <si>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</si>
  <si>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</si>
  <si>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</si>
  <si>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</si>
  <si>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</si>
  <si>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</si>
  <si>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</si>
  <si>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</si>
  <si>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</si>
  <si>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</si>
  <si>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</si>
  <si>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</si>
  <si>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</si>
  <si>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</si>
  <si>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</si>
  <si>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</si>
  <si>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</si>
  <si>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</si>
  <si>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</si>
  <si>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</si>
  <si>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</si>
  <si>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</si>
  <si>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</si>
  <si>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</si>
  <si>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</si>
  <si>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</si>
  <si>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</si>
  <si>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</si>
  <si>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</si>
  <si>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</si>
  <si>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</si>
  <si>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</si>
  <si>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</si>
  <si>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</si>
  <si>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</si>
  <si>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</si>
  <si>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</si>
  <si>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</si>
  <si>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</si>
  <si>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</si>
  <si>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</si>
  <si>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</si>
  <si>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</si>
  <si>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</si>
  <si>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</si>
  <si>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</si>
  <si>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</si>
  <si>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</si>
  <si>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</si>
  <si>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</si>
  <si>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</si>
  <si>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</si>
  <si>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</si>
  <si>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</si>
  <si>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</si>
  <si>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</si>
  <si>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</si>
  <si>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</si>
  <si>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</si>
  <si>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</si>
  <si>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</si>
  <si>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</si>
  <si>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</si>
  <si>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</si>
  <si>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</si>
  <si>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</si>
  <si>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</si>
  <si>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</si>
  <si>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</si>
  <si>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</si>
  <si>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</si>
  <si>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</si>
  <si>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</si>
  <si>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</si>
  <si>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</si>
  <si>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</si>
  <si>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</si>
  <si>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</si>
  <si>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</si>
  <si>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</si>
  <si>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</si>
  <si>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</si>
  <si>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</si>
  <si>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</si>
  <si>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</si>
  <si>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</si>
  <si>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</si>
  <si>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</si>
  <si>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</si>
  <si>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</si>
  <si>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</si>
  <si>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</si>
  <si>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</si>
  <si>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</si>
  <si>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</si>
  <si>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</si>
  <si>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</si>
  <si>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</si>
  <si>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</si>
  <si>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</si>
  <si>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</si>
  <si>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</si>
  <si>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</si>
  <si>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</si>
  <si>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</si>
  <si>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</si>
  <si>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</si>
  <si>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</si>
  <si>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</si>
  <si>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</si>
  <si>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</si>
  <si>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</si>
  <si>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</si>
  <si>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</si>
  <si>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</si>
  <si>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</si>
  <si>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</si>
  <si>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</si>
  <si>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</si>
  <si>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</si>
  <si>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</si>
  <si>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</si>
  <si>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</si>
  <si>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</si>
  <si>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</si>
  <si>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</si>
  <si>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</si>
  <si>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</si>
  <si>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</si>
  <si>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</si>
  <si>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</si>
  <si>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</si>
  <si>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</si>
  <si>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</si>
  <si>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</si>
  <si>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</si>
  <si>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</si>
  <si>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</si>
  <si>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</si>
  <si>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</si>
  <si>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</si>
  <si>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</si>
  <si>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</si>
  <si>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</si>
  <si>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</si>
  <si>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</si>
  <si>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</si>
  <si>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</si>
  <si>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</si>
  <si>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</si>
  <si>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</si>
  <si>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</si>
  <si>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</si>
  <si>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</si>
  <si>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</si>
  <si>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</si>
  <si>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</si>
  <si>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</si>
  <si>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</si>
  <si>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</si>
  <si>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</si>
  <si>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</si>
  <si>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</si>
  <si>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</si>
  <si>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</si>
  <si>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</si>
  <si>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</si>
  <si>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</si>
  <si>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</si>
  <si>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</si>
  <si>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</si>
  <si>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</si>
  <si>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</si>
  <si>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</si>
  <si>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</si>
  <si>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</si>
  <si>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</si>
  <si>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</si>
  <si>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</si>
  <si>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</si>
  <si>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</si>
  <si>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</si>
  <si>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</si>
  <si>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</si>
  <si>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</si>
  <si>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</si>
  <si>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</si>
  <si>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</si>
  <si>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</si>
  <si>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</si>
  <si>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</si>
  <si>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</si>
  <si>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</si>
  <si>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</si>
  <si>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</si>
  <si>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</si>
  <si>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</si>
  <si>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</si>
  <si>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</si>
  <si>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</si>
  <si>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</si>
  <si>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</si>
  <si>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</si>
  <si>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</si>
  <si>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</si>
  <si>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</si>
  <si>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</si>
  <si>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</si>
  <si>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</si>
  <si>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</si>
  <si>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</si>
  <si>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</si>
  <si>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</si>
  <si>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</si>
  <si>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</si>
  <si>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</si>
  <si>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</si>
  <si>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</si>
  <si>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</si>
  <si>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</si>
  <si>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</si>
  <si>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</si>
  <si>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</si>
  <si>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</si>
  <si>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</si>
  <si>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</si>
  <si>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</si>
  <si>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</si>
  <si>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</si>
  <si>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</si>
  <si>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</si>
  <si>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</si>
  <si>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</si>
  <si>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</si>
  <si>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</si>
  <si>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</si>
  <si>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</si>
  <si>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</si>
  <si>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</si>
  <si>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</si>
  <si>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</si>
  <si>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</si>
  <si>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</si>
  <si>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</si>
  <si>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</si>
  <si>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</si>
  <si>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</si>
  <si>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</si>
  <si>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</si>
  <si>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</si>
  <si>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</si>
  <si>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</si>
  <si>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</si>
  <si>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</si>
  <si>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</si>
  <si>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</si>
  <si>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</si>
  <si>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</si>
  <si>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</si>
  <si>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</si>
  <si>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</si>
  <si>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</si>
  <si>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</si>
  <si>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</si>
  <si>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</si>
  <si>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</si>
  <si>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</si>
  <si>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</si>
  <si>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</si>
  <si>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</si>
  <si>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</si>
  <si>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</si>
  <si>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</si>
  <si>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</si>
  <si>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</si>
  <si>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</si>
  <si>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</si>
  <si>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</si>
  <si>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</si>
  <si>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</si>
  <si>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</si>
  <si>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</si>
  <si>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</si>
  <si>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</si>
  <si>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</si>
  <si>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</si>
  <si>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</si>
  <si>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</si>
  <si>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</si>
  <si>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</si>
  <si>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</si>
  <si>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</si>
  <si>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</si>
  <si>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</si>
  <si>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</si>
  <si>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</si>
  <si>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</si>
  <si>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</si>
  <si>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</si>
  <si>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</si>
  <si>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</si>
  <si>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</si>
  <si>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</si>
  <si>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</si>
  <si>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</si>
  <si>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</si>
  <si>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</si>
  <si>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</si>
  <si>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</si>
  <si>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</si>
  <si>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</si>
  <si>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</si>
  <si>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</si>
  <si>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</si>
  <si>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</si>
  <si>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</si>
  <si>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</si>
  <si>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</si>
  <si>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</si>
  <si>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</si>
  <si>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</si>
  <si>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</si>
  <si>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</si>
  <si>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</si>
  <si>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</si>
  <si>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</si>
  <si>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</si>
  <si>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</si>
  <si>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</si>
  <si>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</si>
  <si>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</si>
  <si>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</si>
  <si>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</si>
  <si>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</si>
  <si>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</si>
  <si>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</si>
  <si>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</si>
  <si>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</si>
  <si>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</si>
  <si>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</si>
  <si>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</si>
  <si>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</si>
  <si>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</si>
  <si>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</si>
  <si>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</si>
  <si>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</si>
  <si>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</si>
  <si>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</si>
  <si>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</si>
  <si>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</si>
  <si>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</si>
  <si>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</si>
  <si>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</si>
  <si>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</si>
  <si>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</si>
  <si>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</si>
  <si>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</si>
  <si>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</si>
  <si>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</si>
  <si>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</si>
  <si>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</si>
  <si>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</si>
  <si>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</si>
  <si>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</si>
  <si>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</si>
  <si>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</si>
  <si>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</si>
  <si>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</si>
  <si>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</si>
  <si>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</si>
  <si>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</si>
  <si>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</si>
  <si>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</si>
  <si>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</si>
  <si>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</si>
  <si>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</si>
  <si>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</si>
  <si>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</si>
  <si>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</si>
  <si>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</si>
  <si>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</si>
  <si>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</si>
  <si>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</si>
  <si>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</si>
  <si>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</si>
  <si>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</si>
  <si>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</si>
  <si>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</si>
  <si>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</si>
  <si>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</si>
  <si>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</si>
  <si>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</si>
  <si>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</si>
  <si>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</si>
  <si>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</si>
  <si>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</si>
  <si>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</si>
  <si>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</si>
  <si>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</si>
  <si>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</si>
  <si>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</si>
  <si>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</si>
  <si>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</si>
  <si>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</si>
  <si>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</si>
  <si>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</si>
  <si>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</si>
  <si>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</si>
  <si>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</si>
  <si>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</si>
  <si>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</si>
  <si>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</si>
  <si>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</si>
  <si>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</si>
  <si>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</si>
  <si>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</si>
  <si>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</si>
  <si>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</si>
  <si>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</si>
  <si>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</si>
  <si>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</si>
  <si>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</si>
  <si>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</si>
  <si>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</si>
  <si>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</si>
  <si>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</si>
  <si>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</si>
  <si>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</si>
  <si>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</si>
  <si>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</si>
  <si>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</si>
  <si>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</si>
  <si>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</si>
  <si>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</si>
  <si>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</si>
  <si>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</si>
  <si>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</si>
  <si>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</si>
  <si>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</si>
  <si>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</si>
  <si>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</si>
  <si>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</si>
  <si>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</si>
  <si>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</si>
  <si>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</si>
  <si>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</si>
  <si>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</si>
  <si>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</si>
  <si>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</si>
  <si>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</si>
  <si>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</si>
  <si>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</si>
  <si>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</si>
  <si>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</si>
  <si>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</si>
  <si>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</si>
  <si>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</si>
  <si>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</si>
  <si>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</si>
  <si>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</si>
  <si>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</si>
  <si>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</si>
  <si>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</si>
  <si>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</si>
  <si>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</si>
  <si>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</si>
  <si>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</si>
  <si>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</si>
  <si>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</si>
  <si>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</si>
  <si>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</si>
  <si>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</si>
  <si>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</si>
  <si>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</si>
  <si>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</si>
  <si>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</si>
  <si>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</si>
  <si>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</si>
  <si>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</si>
  <si>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</si>
  <si>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</si>
  <si>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</si>
  <si>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</si>
  <si>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</si>
  <si>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</si>
  <si>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</si>
  <si>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</si>
  <si>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</si>
  <si>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</si>
  <si>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</si>
  <si>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</si>
  <si>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</si>
  <si>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</si>
  <si>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</si>
  <si>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</si>
  <si>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</si>
  <si>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</si>
  <si>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</si>
  <si>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</si>
  <si>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</si>
  <si>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</si>
  <si>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</si>
  <si>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</si>
  <si>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</si>
  <si>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</si>
  <si>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</si>
  <si>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</si>
  <si>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</si>
  <si>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</si>
  <si>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</si>
  <si>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</si>
  <si>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</si>
  <si>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</si>
  <si>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</si>
  <si>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</si>
  <si>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</si>
  <si>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</si>
  <si>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</si>
  <si>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</si>
  <si>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</si>
  <si>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</si>
  <si>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</si>
  <si>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</si>
  <si>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</si>
  <si>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</si>
  <si>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</si>
  <si>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</si>
  <si>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</si>
  <si>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</si>
  <si>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</si>
  <si>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</si>
  <si>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</si>
  <si>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</si>
  <si>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</si>
  <si>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</si>
  <si>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</si>
  <si>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</si>
  <si>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</si>
  <si>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</si>
  <si>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</si>
  <si>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</si>
  <si>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</si>
  <si>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</si>
  <si>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</si>
  <si>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</si>
  <si>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</si>
  <si>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</si>
  <si>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</si>
  <si>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</si>
  <si>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</si>
  <si>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</si>
  <si>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</si>
  <si>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</si>
  <si>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</si>
  <si>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</si>
  <si>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</si>
  <si>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</si>
  <si>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</si>
  <si>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</si>
  <si>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</si>
  <si>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</si>
  <si>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</si>
  <si>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</si>
  <si>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</si>
  <si>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</si>
  <si>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</si>
  <si>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</si>
  <si>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</si>
  <si>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</si>
  <si>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</si>
  <si>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</si>
  <si>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</si>
  <si>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</si>
  <si>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</si>
  <si>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</si>
  <si>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</si>
  <si>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</si>
  <si>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</si>
  <si>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</si>
  <si>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</si>
  <si>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</si>
  <si>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</si>
  <si>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</si>
  <si>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</si>
  <si>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</si>
  <si>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</si>
  <si>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</si>
  <si>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</si>
  <si>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</si>
  <si>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</si>
  <si>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</si>
  <si>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</si>
  <si>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</si>
  <si>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</si>
  <si>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</si>
  <si>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</si>
  <si>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</si>
  <si>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</si>
  <si>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</si>
  <si>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</si>
  <si>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</si>
  <si>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</si>
  <si>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</si>
  <si>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</si>
  <si>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</si>
  <si>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</si>
  <si>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</si>
  <si>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</si>
  <si>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</si>
  <si>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</si>
  <si>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</si>
  <si>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</si>
  <si>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</si>
  <si>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</si>
  <si>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</si>
  <si>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</si>
  <si>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</si>
  <si>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</si>
  <si>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</si>
  <si>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</si>
  <si>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</si>
  <si>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</si>
  <si>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</si>
  <si>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</si>
  <si>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</si>
  <si>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</si>
  <si>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</si>
  <si>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</si>
  <si>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</si>
  <si>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</si>
  <si>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</si>
  <si>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</si>
  <si>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</si>
  <si>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</si>
  <si>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</si>
  <si>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</si>
  <si>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</si>
  <si>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</si>
  <si>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</si>
  <si>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</si>
  <si>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</si>
  <si>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</si>
  <si>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</si>
  <si>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</si>
  <si>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</si>
  <si>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</si>
  <si>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</si>
  <si>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</si>
  <si>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</si>
  <si>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</si>
  <si>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</si>
  <si>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</si>
  <si>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</si>
  <si>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</si>
  <si>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</si>
  <si>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</si>
  <si>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</si>
  <si>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</si>
  <si>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</si>
  <si>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</si>
  <si>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</si>
  <si>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</si>
  <si>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</si>
  <si>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</si>
  <si>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</si>
  <si>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</si>
  <si>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</si>
  <si>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</si>
  <si>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</si>
  <si>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</si>
  <si>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</si>
  <si>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</si>
  <si>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</si>
  <si>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</si>
  <si>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</si>
  <si>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</si>
  <si>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</si>
  <si>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</si>
  <si>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</si>
  <si>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</si>
  <si>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</si>
  <si>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</si>
  <si>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</si>
  <si>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</si>
  <si>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</si>
  <si>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</si>
  <si>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</si>
  <si>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</si>
  <si>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</si>
  <si>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</si>
  <si>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</si>
  <si>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</si>
  <si>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</si>
  <si>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</si>
  <si>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</si>
  <si>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</si>
  <si>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</si>
  <si>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</si>
  <si>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</si>
  <si>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</si>
  <si>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</si>
  <si>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</si>
  <si>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</si>
  <si>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</si>
  <si>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</si>
  <si>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</si>
  <si>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</si>
  <si>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</si>
  <si>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</si>
  <si>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</si>
  <si>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</si>
  <si>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</si>
  <si>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</si>
  <si>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</si>
  <si>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</si>
  <si>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</si>
  <si>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</si>
  <si>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</si>
  <si>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</si>
  <si>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</si>
  <si>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</si>
  <si>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</si>
  <si>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</si>
  <si>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</si>
  <si>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</si>
  <si>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</si>
  <si>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</si>
  <si>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</si>
  <si>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</si>
  <si>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</si>
  <si>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</si>
  <si>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</si>
  <si>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</si>
  <si>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</si>
  <si>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</si>
  <si>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</si>
  <si>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</si>
  <si>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</si>
  <si>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</si>
  <si>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</si>
  <si>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</si>
  <si>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</si>
  <si>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</si>
  <si>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</si>
  <si>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</si>
  <si>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</si>
  <si>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</si>
  <si>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</si>
  <si>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</si>
  <si>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</si>
  <si>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</si>
  <si>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</si>
  <si>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</si>
  <si>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</si>
  <si>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</si>
  <si>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</si>
  <si>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</si>
  <si>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</si>
  <si>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</si>
  <si>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</si>
  <si>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</si>
  <si>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</si>
  <si>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</si>
  <si>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</si>
  <si>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</si>
  <si>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</si>
  <si>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</si>
  <si>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</si>
  <si>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</si>
  <si>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</si>
  <si>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</si>
  <si>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</si>
  <si>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</si>
  <si>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</si>
  <si>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</si>
  <si>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</si>
  <si>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</si>
  <si>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</si>
  <si>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</si>
  <si>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</si>
  <si>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</si>
  <si>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</si>
  <si>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</si>
  <si>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</si>
  <si>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</si>
  <si>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</si>
  <si>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</si>
  <si>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</si>
  <si>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</si>
  <si>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</si>
  <si>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</si>
  <si>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</si>
  <si>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</si>
  <si>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</si>
  <si>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</si>
  <si>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</si>
  <si>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</si>
  <si>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</si>
  <si>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</si>
  <si>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</si>
  <si>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</si>
  <si>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</si>
  <si>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</si>
  <si>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</si>
  <si>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</si>
  <si>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</si>
  <si>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</si>
  <si>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</si>
  <si>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</si>
  <si>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</si>
  <si>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</si>
  <si>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</si>
  <si>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</si>
  <si>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</si>
  <si>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</si>
  <si>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</si>
  <si>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</si>
  <si>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</si>
  <si>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</si>
  <si>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</si>
  <si>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</si>
  <si>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</si>
  <si>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</si>
  <si>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</si>
  <si>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</si>
  <si>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</si>
  <si>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</si>
  <si>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</si>
  <si>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</si>
  <si>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</si>
  <si>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</si>
  <si>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</si>
  <si>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</si>
  <si>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</si>
  <si>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</si>
  <si>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</si>
  <si>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</si>
  <si>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</si>
  <si>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</si>
  <si>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</si>
  <si>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</si>
  <si>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</si>
  <si>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</si>
  <si>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</si>
  <si>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</si>
  <si>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</si>
  <si>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</si>
  <si>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</si>
  <si>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</si>
  <si>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</si>
  <si>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</si>
  <si>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</si>
  <si>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</si>
  <si>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</si>
  <si>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</si>
  <si>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</si>
  <si>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</si>
  <si>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</si>
  <si>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</si>
  <si>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</si>
  <si>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</si>
  <si>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</si>
  <si>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</si>
  <si>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</si>
  <si>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</si>
  <si>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</si>
  <si>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</si>
  <si>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</si>
  <si>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</si>
  <si>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</si>
  <si>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</si>
  <si>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</si>
  <si>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</si>
  <si>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</si>
  <si>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</si>
  <si>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</si>
  <si>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</si>
  <si>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</si>
  <si>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</si>
  <si>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</si>
  <si>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</si>
  <si>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</si>
  <si>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</si>
  <si>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</si>
  <si>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</si>
  <si>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</si>
  <si>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</si>
  <si>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</si>
  <si>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</si>
  <si>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</si>
  <si>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</si>
  <si>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</si>
  <si>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</si>
  <si>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</si>
  <si>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</si>
  <si>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</si>
  <si>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</si>
  <si>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</si>
  <si>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</si>
  <si>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</si>
  <si>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</si>
  <si>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</si>
  <si>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</si>
  <si>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</si>
  <si>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</si>
  <si>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</si>
  <si>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</si>
  <si>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</si>
  <si>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</si>
  <si>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</si>
  <si>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</si>
  <si>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</si>
  <si>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</si>
  <si>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</si>
  <si>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</si>
  <si>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</si>
  <si>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</si>
  <si>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</si>
  <si>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</si>
  <si>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</si>
  <si>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</si>
  <si>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</si>
  <si>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</si>
  <si>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</si>
  <si>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</si>
  <si>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</si>
  <si>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</si>
  <si>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</si>
  <si>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</si>
  <si>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</si>
  <si>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</si>
  <si>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</si>
  <si>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</si>
  <si>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</si>
  <si>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</si>
  <si>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</si>
  <si>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</si>
  <si>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</si>
  <si>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</si>
  <si>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</si>
  <si>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</si>
  <si>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</si>
  <si>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</si>
  <si>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</si>
  <si>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</si>
  <si>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</si>
  <si>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</si>
  <si>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</si>
  <si>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</si>
  <si>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</si>
  <si>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</si>
  <si>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</si>
  <si>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</si>
  <si>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</si>
  <si>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</si>
  <si>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</si>
  <si>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</si>
  <si>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</si>
  <si>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</si>
  <si>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</si>
  <si>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</si>
  <si>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</si>
  <si>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</si>
  <si>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</si>
  <si>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</si>
  <si>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</si>
  <si>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</si>
  <si>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</si>
  <si>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</si>
  <si>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</si>
  <si>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</si>
  <si>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</si>
  <si>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</si>
  <si>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</si>
  <si>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</si>
  <si>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</si>
  <si>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</si>
  <si>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</si>
  <si>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</si>
  <si>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</si>
  <si>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</si>
  <si>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</si>
  <si>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</si>
  <si>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</si>
  <si>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</si>
  <si>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</si>
  <si>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</si>
  <si>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</si>
  <si>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</si>
  <si>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</si>
  <si>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</si>
  <si>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</si>
  <si>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</si>
  <si>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</si>
  <si>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</si>
  <si>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</si>
  <si>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</si>
  <si>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</si>
  <si>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</si>
  <si>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</si>
  <si>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</si>
  <si>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</si>
  <si>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</si>
  <si>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</si>
  <si>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</si>
  <si>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</si>
  <si>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</si>
  <si>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</si>
  <si>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</si>
  <si>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</si>
  <si>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</si>
  <si>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</si>
  <si>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</si>
  <si>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</si>
  <si>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</si>
  <si>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</si>
  <si>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</si>
  <si>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</si>
  <si>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</si>
  <si>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</si>
  <si>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</si>
  <si>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</si>
  <si>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</si>
  <si>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</si>
  <si>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</si>
  <si>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</si>
  <si>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</si>
  <si>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</si>
  <si>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</si>
  <si>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</si>
  <si>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</si>
  <si>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</si>
  <si>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</si>
  <si>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</si>
  <si>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</si>
  <si>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</si>
  <si>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</si>
  <si>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</si>
  <si>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</si>
  <si>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</si>
  <si>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</si>
  <si>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</si>
  <si>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</si>
  <si>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</si>
  <si>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</si>
  <si>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</si>
  <si>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</si>
  <si>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</si>
  <si>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</si>
  <si>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</si>
  <si>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</si>
  <si>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</si>
  <si>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</si>
  <si>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</si>
  <si>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</si>
  <si>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</si>
  <si>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</si>
  <si>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</si>
  <si>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</si>
  <si>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</si>
  <si>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</si>
  <si>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</si>
  <si>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</si>
  <si>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</si>
  <si>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</si>
  <si>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</si>
  <si>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</si>
  <si>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</si>
  <si>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</si>
  <si>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</si>
  <si>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</si>
  <si>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</si>
  <si>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</si>
  <si>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</si>
  <si>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</si>
  <si>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</si>
  <si>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</si>
  <si>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</si>
  <si>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</si>
  <si>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</si>
  <si>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</si>
  <si>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</si>
  <si>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</si>
  <si>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</si>
  <si>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</si>
  <si>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</si>
  <si>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</si>
  <si>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</si>
  <si>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</si>
  <si>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</si>
  <si>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</si>
  <si>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</si>
  <si>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</si>
  <si>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</si>
  <si>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</si>
  <si>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</si>
  <si>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</si>
  <si>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</si>
  <si>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</si>
  <si>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</si>
  <si>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</si>
  <si>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</si>
  <si>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</si>
  <si>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</si>
  <si>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</si>
  <si>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</si>
  <si>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</si>
  <si>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</si>
  <si>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</si>
  <si>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</si>
  <si>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</si>
  <si>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</si>
  <si>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</si>
  <si>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</si>
  <si>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</si>
  <si>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</si>
  <si>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</si>
  <si>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</si>
  <si>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</si>
  <si>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</si>
  <si>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</si>
  <si>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</si>
  <si>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</si>
  <si>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</si>
  <si>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</si>
  <si>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</si>
  <si>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</si>
  <si>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</si>
  <si>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</si>
  <si>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</si>
  <si>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</si>
  <si>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</si>
  <si>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</si>
  <si>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</si>
  <si>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</si>
  <si>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</si>
  <si>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</si>
  <si>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</si>
  <si>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</si>
  <si>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</si>
  <si>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</si>
  <si>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</si>
  <si>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</si>
  <si>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</si>
  <si>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</si>
  <si>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</si>
  <si>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</si>
  <si>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</si>
  <si>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</si>
  <si>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</si>
  <si>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</si>
  <si>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</si>
  <si>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</si>
  <si>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</si>
  <si>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</si>
  <si>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</si>
  <si>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</si>
  <si>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</si>
  <si>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</si>
  <si>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</si>
  <si>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</si>
  <si>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</si>
  <si>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</si>
  <si>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</si>
  <si>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</si>
  <si>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</si>
  <si>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</si>
  <si>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</si>
  <si>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</si>
  <si>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</si>
  <si>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</si>
  <si>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</si>
  <si>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</si>
  <si>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</si>
  <si>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</si>
  <si>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</si>
  <si>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</si>
  <si>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</si>
  <si>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</si>
  <si>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</si>
  <si>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</si>
  <si>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</si>
  <si>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</si>
  <si>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</si>
  <si>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</si>
  <si>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</si>
  <si>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</si>
  <si>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</si>
  <si>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</si>
  <si>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</si>
  <si>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</si>
  <si>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</si>
  <si>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</si>
  <si>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</si>
  <si>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</si>
  <si>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</si>
  <si>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</si>
  <si>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</si>
  <si>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</si>
  <si>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</si>
  <si>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</si>
  <si>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</si>
  <si>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</si>
  <si>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</si>
  <si>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</si>
  <si>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</si>
  <si>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</si>
  <si>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</si>
  <si>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</si>
  <si>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</si>
  <si>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</si>
  <si>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</si>
  <si>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</si>
  <si>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</si>
  <si>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</si>
  <si>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</si>
  <si>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</si>
  <si>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</si>
  <si>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</si>
  <si>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</si>
  <si>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</si>
  <si>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</si>
  <si>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</si>
  <si>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</si>
  <si>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</si>
  <si>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</si>
  <si>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</si>
  <si>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</si>
  <si>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</si>
  <si>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</si>
  <si>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</si>
  <si>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</si>
  <si>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</si>
  <si>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</si>
  <si>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</si>
  <si>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</si>
  <si>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</si>
  <si>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</si>
  <si>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</si>
  <si>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</si>
  <si>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</si>
  <si>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</si>
  <si>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</si>
  <si>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</si>
  <si>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</si>
  <si>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</si>
  <si>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</si>
  <si>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</si>
  <si>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</si>
  <si>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</si>
  <si>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</si>
  <si>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</si>
  <si>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</si>
  <si>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</si>
  <si>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</si>
  <si>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</si>
  <si>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</si>
  <si>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</si>
  <si>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</si>
  <si>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</si>
  <si>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</si>
  <si>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</si>
  <si>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</si>
  <si>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</si>
  <si>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</si>
  <si>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</si>
  <si>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</si>
  <si>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</si>
  <si>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</si>
  <si>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</si>
  <si>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</si>
  <si>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</si>
  <si>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</si>
  <si>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</si>
  <si>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</si>
  <si>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</si>
  <si>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</si>
  <si>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</si>
  <si>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</si>
  <si>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</si>
  <si>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</si>
  <si>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</si>
  <si>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</si>
  <si>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</si>
  <si>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</si>
  <si>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</si>
  <si>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</si>
  <si>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</si>
  <si>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</si>
  <si>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</si>
  <si>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</si>
  <si>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</si>
  <si>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</si>
  <si>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</si>
  <si>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</si>
  <si>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</si>
  <si>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</si>
  <si>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</si>
  <si>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</si>
  <si>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</si>
  <si>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</si>
  <si>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</si>
  <si>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</si>
  <si>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</si>
  <si>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</si>
  <si>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</si>
  <si>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</si>
  <si>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</si>
  <si>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</si>
  <si>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</si>
  <si>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</si>
  <si>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</si>
  <si>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</si>
  <si>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</si>
  <si>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</si>
  <si>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</si>
  <si>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</si>
  <si>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</si>
  <si>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</si>
  <si>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</si>
  <si>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</si>
  <si>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</si>
  <si>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</si>
  <si>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</si>
  <si>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</si>
  <si>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</si>
  <si>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</si>
  <si>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</si>
  <si>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</si>
  <si>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</si>
  <si>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</si>
  <si>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</si>
  <si>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</si>
  <si>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</si>
  <si>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</si>
  <si>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</si>
  <si>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</si>
  <si>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</si>
  <si>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</si>
  <si>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</si>
  <si>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</si>
  <si>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</si>
  <si>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</si>
  <si>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</si>
  <si>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</si>
  <si>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</si>
  <si>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</si>
  <si>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</si>
  <si>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</si>
  <si>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</si>
  <si>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</si>
  <si>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</si>
  <si>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</si>
  <si>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</si>
  <si>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</si>
  <si>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</si>
  <si>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</si>
  <si>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</si>
  <si>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</si>
  <si>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</si>
  <si>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</si>
  <si>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</si>
  <si>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</si>
  <si>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</si>
  <si>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</si>
  <si>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</si>
  <si>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</si>
  <si>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</si>
  <si>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</si>
  <si>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</si>
  <si>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</si>
  <si>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</si>
  <si>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</si>
  <si>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</si>
  <si>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</si>
  <si>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</si>
  <si>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</si>
  <si>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</si>
  <si>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</si>
  <si>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</si>
  <si>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</si>
  <si>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</si>
  <si>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</si>
  <si>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</si>
  <si>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</si>
  <si>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</si>
  <si>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</si>
  <si>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</si>
  <si>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</si>
  <si>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</si>
  <si>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</si>
  <si>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</si>
  <si>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</si>
  <si>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</si>
  <si>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</si>
  <si>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</si>
  <si>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</si>
  <si>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</si>
  <si>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</si>
  <si>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</si>
  <si>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</si>
  <si>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</si>
  <si>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</si>
  <si>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</si>
  <si>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</si>
  <si>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</si>
  <si>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</si>
  <si>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</si>
  <si>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</si>
  <si>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</si>
  <si>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</si>
  <si>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</si>
  <si>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</si>
  <si>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</si>
  <si>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</si>
  <si>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</si>
  <si>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</si>
  <si>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</si>
  <si>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</si>
  <si>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</si>
  <si>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</si>
  <si>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</si>
  <si>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</si>
  <si>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</si>
  <si>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</si>
  <si>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</si>
  <si>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</si>
  <si>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</si>
  <si>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</si>
  <si>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</si>
  <si>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</si>
  <si>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</si>
  <si>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</si>
  <si>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</si>
  <si>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</si>
  <si>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</si>
  <si>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</si>
  <si>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</si>
  <si>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</si>
  <si>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</si>
  <si>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</si>
  <si>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</si>
  <si>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</si>
  <si>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</si>
  <si>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</si>
  <si>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</si>
  <si>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</si>
  <si>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</si>
  <si>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</si>
  <si>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</si>
  <si>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</si>
  <si>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</si>
  <si>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</si>
  <si>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</si>
  <si>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</si>
  <si>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</si>
  <si>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</si>
  <si>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</si>
  <si>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</si>
  <si>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</si>
  <si>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</si>
  <si>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</si>
  <si>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</si>
  <si>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</si>
  <si>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</si>
  <si>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</si>
  <si>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</si>
  <si>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</si>
  <si>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</si>
  <si>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</si>
  <si>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</si>
  <si>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</si>
  <si>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</si>
  <si>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</si>
  <si>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</si>
  <si>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</si>
  <si>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</si>
  <si>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</si>
  <si>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</si>
  <si>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</si>
  <si>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</si>
  <si>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</si>
  <si>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</si>
  <si>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</si>
  <si>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</si>
  <si>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</si>
  <si>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</si>
  <si>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</si>
  <si>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</si>
  <si>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</si>
  <si>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</si>
  <si>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</si>
  <si>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</si>
  <si>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</si>
  <si>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</si>
  <si>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</si>
  <si>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</si>
  <si>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</si>
  <si>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</si>
  <si>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</si>
  <si>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</si>
  <si>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</si>
  <si>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</si>
  <si>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</si>
  <si>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</si>
  <si>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</si>
  <si>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</si>
  <si>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</si>
  <si>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</si>
  <si>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</si>
  <si>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</si>
  <si>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</si>
  <si>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</si>
  <si>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</si>
  <si>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</si>
  <si>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</si>
  <si>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</si>
  <si>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</si>
  <si>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</si>
  <si>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</si>
  <si>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</si>
  <si>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</si>
  <si>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</si>
  <si>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</si>
  <si>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</si>
  <si>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</si>
  <si>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</si>
  <si>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</si>
  <si>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</si>
  <si>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</si>
  <si>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</si>
  <si>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</si>
  <si>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</si>
  <si>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</si>
  <si>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</si>
  <si>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</si>
  <si>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</si>
  <si>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</si>
  <si>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</si>
  <si>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</si>
  <si>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</si>
  <si>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</si>
  <si>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</si>
  <si>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</si>
  <si>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</si>
  <si>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</si>
  <si>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</si>
  <si>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</si>
  <si>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</si>
  <si>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</si>
  <si>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</si>
  <si>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</si>
  <si>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</si>
  <si>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</si>
  <si>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</si>
  <si>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</si>
  <si>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</si>
  <si>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</si>
  <si>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</si>
  <si>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</si>
  <si>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</si>
  <si>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</si>
  <si>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</si>
  <si>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</si>
  <si>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</si>
  <si>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</si>
  <si>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</si>
  <si>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</si>
  <si>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</si>
  <si>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</si>
  <si>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</si>
  <si>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</si>
  <si>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</si>
  <si>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</si>
  <si>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</si>
  <si>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</si>
  <si>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</si>
  <si>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</si>
  <si>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</si>
  <si>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</si>
  <si>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</si>
  <si>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</si>
  <si>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</si>
  <si>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</si>
  <si>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</si>
  <si>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</si>
  <si>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</si>
  <si>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</si>
  <si>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</si>
  <si>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</si>
  <si>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</si>
  <si>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</si>
  <si>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</si>
  <si>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</si>
  <si>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</si>
  <si>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</si>
  <si>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</si>
  <si>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</si>
  <si>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</si>
  <si>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</si>
  <si>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</si>
  <si>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</si>
  <si>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</si>
  <si>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</si>
  <si>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</si>
  <si>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</si>
  <si>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</si>
  <si>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</si>
  <si>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</si>
  <si>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</si>
  <si>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</si>
  <si>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</si>
  <si>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</si>
  <si>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</si>
  <si>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</si>
  <si>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</si>
  <si>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</si>
  <si>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</si>
  <si>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</si>
  <si>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</si>
  <si>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</si>
  <si>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</si>
  <si>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</si>
  <si>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</si>
  <si>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</si>
  <si>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</si>
  <si>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</si>
  <si>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</si>
  <si>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</si>
  <si>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</si>
  <si>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</si>
  <si>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</si>
  <si>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</si>
  <si>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</si>
  <si>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</si>
  <si>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</si>
  <si>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</si>
  <si>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</si>
  <si>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</si>
  <si>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</si>
  <si>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</si>
  <si>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</si>
  <si>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</si>
  <si>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</si>
  <si>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</si>
  <si>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</si>
  <si>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</si>
  <si>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</si>
  <si>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</si>
  <si>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</si>
  <si>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</si>
  <si>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</si>
  <si>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</si>
  <si>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</si>
  <si>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</si>
  <si>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</si>
  <si>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</si>
  <si>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</si>
  <si>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</si>
  <si>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</si>
  <si>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</si>
  <si>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</si>
  <si>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</si>
  <si>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</si>
  <si>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</si>
  <si>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</si>
  <si>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</si>
  <si>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</si>
  <si>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</si>
  <si>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</si>
  <si>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</si>
  <si>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</si>
  <si>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</si>
  <si>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</si>
  <si>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</si>
  <si>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</si>
  <si>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</si>
  <si>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</si>
  <si>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</si>
  <si>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</si>
  <si>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</si>
  <si>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</si>
  <si>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</si>
  <si>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</si>
  <si>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</si>
  <si>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</si>
  <si>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</si>
  <si>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</si>
  <si>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</si>
  <si>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</si>
  <si>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</si>
  <si>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</si>
  <si>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</si>
  <si>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</si>
  <si>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</si>
  <si>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</si>
  <si>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</si>
  <si>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</si>
  <si>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</si>
  <si>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</si>
  <si>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</si>
  <si>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</si>
  <si>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</si>
  <si>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</si>
  <si>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</si>
  <si>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</si>
  <si>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</si>
  <si>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</si>
  <si>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</si>
  <si>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</si>
  <si>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</si>
  <si>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</si>
  <si>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</si>
  <si>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</si>
  <si>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</si>
  <si>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</si>
  <si>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</si>
  <si>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</si>
  <si>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</si>
  <si>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</si>
  <si>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</si>
  <si>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</si>
  <si>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</si>
  <si>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</si>
  <si>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</si>
  <si>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</si>
  <si>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</si>
  <si>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</si>
  <si>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</si>
  <si>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</si>
  <si>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</si>
  <si>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</si>
  <si>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</si>
  <si>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</si>
  <si>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</si>
  <si>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</si>
  <si>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</si>
  <si>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</si>
  <si>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</si>
  <si>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</si>
  <si>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</si>
  <si>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</si>
  <si>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</si>
  <si>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</si>
  <si>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</si>
  <si>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</si>
  <si>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</si>
  <si>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</si>
  <si>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</si>
  <si>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</si>
  <si>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</si>
  <si>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</si>
  <si>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</si>
  <si>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</si>
  <si>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</si>
  <si>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</si>
  <si>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</si>
  <si>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</si>
  <si>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</si>
  <si>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</si>
  <si>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</si>
  <si>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</si>
  <si>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</si>
  <si>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</si>
  <si>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</si>
  <si>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</si>
  <si>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</si>
  <si>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</si>
  <si>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</si>
  <si>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</si>
  <si>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</si>
  <si>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</si>
  <si>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</si>
  <si>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</si>
  <si>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</si>
  <si>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</si>
  <si>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</si>
  <si>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</si>
  <si>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</si>
  <si>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</si>
  <si>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</si>
  <si>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</si>
  <si>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</si>
  <si>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</si>
  <si>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</si>
  <si>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</si>
  <si>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</si>
  <si>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</si>
  <si>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</si>
  <si>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</si>
  <si>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</si>
  <si>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</si>
  <si>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</si>
  <si>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</si>
  <si>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</si>
  <si>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</si>
  <si>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</si>
  <si>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</si>
  <si>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</si>
  <si>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</si>
  <si>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</si>
  <si>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</si>
  <si>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</si>
  <si>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</si>
  <si>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</si>
  <si>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</si>
  <si>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</si>
  <si>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</si>
  <si>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</si>
  <si>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</si>
  <si>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</si>
  <si>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</si>
  <si>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</si>
  <si>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</si>
  <si>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</si>
  <si>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</si>
  <si>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</si>
  <si>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</si>
  <si>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</si>
  <si>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</si>
  <si>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</si>
  <si>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</si>
  <si>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</si>
  <si>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</si>
  <si>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</si>
  <si>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</si>
  <si>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</si>
  <si>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</si>
  <si>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</si>
  <si>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</si>
  <si>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</si>
  <si>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</si>
  <si>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</si>
  <si>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</si>
  <si>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</si>
  <si>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</si>
  <si>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</si>
  <si>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</si>
  <si>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</si>
  <si>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</si>
  <si>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</si>
  <si>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</si>
  <si>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</si>
  <si>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</si>
  <si>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</si>
  <si>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</si>
  <si>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</si>
  <si>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</si>
  <si>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</si>
  <si>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</si>
  <si>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</si>
  <si>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</si>
  <si>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</si>
  <si>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</si>
  <si>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</si>
  <si>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</si>
  <si>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</si>
  <si>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</si>
  <si>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</si>
  <si>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</si>
  <si>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</si>
  <si>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</si>
  <si>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</si>
  <si>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</si>
  <si>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</si>
  <si>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</si>
  <si>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</si>
  <si>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</si>
  <si>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</si>
  <si>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</si>
  <si>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</si>
  <si>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</si>
  <si>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</si>
  <si>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</si>
  <si>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</si>
  <si>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</si>
  <si>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</si>
  <si>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</si>
  <si>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</si>
  <si>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</si>
  <si>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</si>
  <si>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</si>
  <si>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</si>
  <si>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</si>
  <si>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</si>
  <si>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</si>
  <si>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</si>
  <si>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</si>
  <si>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</si>
  <si>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</si>
  <si>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</si>
  <si>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</si>
  <si>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</si>
  <si>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</si>
  <si>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</si>
  <si>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</si>
  <si>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</si>
  <si>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</si>
  <si>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</si>
  <si>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</si>
  <si>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</si>
  <si>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</si>
  <si>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</si>
  <si>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</si>
  <si>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</si>
  <si>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</si>
  <si>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</si>
  <si>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</si>
  <si>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</si>
  <si>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</si>
  <si>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</si>
  <si>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</si>
  <si>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</si>
  <si>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</si>
  <si>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</si>
  <si>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</si>
  <si>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</si>
  <si>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</si>
  <si>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</si>
  <si>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</si>
  <si>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</si>
  <si>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</si>
  <si>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</si>
  <si>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</si>
  <si>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</si>
  <si>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</si>
  <si>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</si>
  <si>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</si>
  <si>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</si>
  <si>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</si>
  <si>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</si>
  <si>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</si>
  <si>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</si>
  <si>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</si>
  <si>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</si>
  <si>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</si>
  <si>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</si>
  <si>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</si>
  <si>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</si>
  <si>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</si>
  <si>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</si>
  <si>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</si>
  <si>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</si>
  <si>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</si>
  <si>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</si>
  <si>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</si>
  <si>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</si>
  <si>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</si>
  <si>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</si>
  <si>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</si>
  <si>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</si>
  <si>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</si>
  <si>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</si>
  <si>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</si>
  <si>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</si>
  <si>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</si>
  <si>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</si>
  <si>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</si>
  <si>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</si>
  <si>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</si>
  <si>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</si>
  <si>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</si>
  <si>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</si>
  <si>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</si>
  <si>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</si>
  <si>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</si>
  <si>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</si>
  <si>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</si>
  <si>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</si>
  <si>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</si>
  <si>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</si>
  <si>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</si>
  <si>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</si>
  <si>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</si>
  <si>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</si>
  <si>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</si>
  <si>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</si>
  <si>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</si>
  <si>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</si>
  <si>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</si>
  <si>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</si>
  <si>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</si>
  <si>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</si>
  <si>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</si>
  <si>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</si>
  <si>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</si>
  <si>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</si>
  <si>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</si>
  <si>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</si>
  <si>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</si>
  <si>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</si>
  <si>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</si>
  <si>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</si>
  <si>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</si>
  <si>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</si>
  <si>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</si>
  <si>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</si>
  <si>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</si>
  <si>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</si>
  <si>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</si>
  <si>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</si>
  <si>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</si>
  <si>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</si>
  <si>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</si>
  <si>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</si>
  <si>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</si>
  <si>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</si>
  <si>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</si>
  <si>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</si>
  <si>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</si>
  <si>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</si>
  <si>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</si>
  <si>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</si>
  <si>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</si>
  <si>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</si>
  <si>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</si>
  <si>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</si>
  <si>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</si>
  <si>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</si>
  <si>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</si>
  <si>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</si>
  <si>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</si>
  <si>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</si>
  <si>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</si>
  <si>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</si>
  <si>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</si>
  <si>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</si>
  <si>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</si>
  <si>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</si>
  <si>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</si>
  <si>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</si>
  <si>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</si>
  <si>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</si>
  <si>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</si>
  <si>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</si>
  <si>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</si>
  <si>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</si>
  <si>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</si>
  <si>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</si>
  <si>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</si>
  <si>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</si>
  <si>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</si>
  <si>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</si>
  <si>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</si>
  <si>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</si>
  <si>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</si>
  <si>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</si>
  <si>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</si>
  <si>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</si>
  <si>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</si>
  <si>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</si>
  <si>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</si>
  <si>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</si>
  <si>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</si>
  <si>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</si>
  <si>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</si>
  <si>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</si>
  <si>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</si>
  <si>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</si>
  <si>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</si>
  <si>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</si>
  <si>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</si>
  <si>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</si>
  <si>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</si>
  <si>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</si>
  <si>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</si>
  <si>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</si>
  <si>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</si>
  <si>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</si>
  <si>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</si>
  <si>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</si>
  <si>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</si>
  <si>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</si>
  <si>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</si>
  <si>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</si>
  <si>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</si>
  <si>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</si>
  <si>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</si>
  <si>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</si>
  <si>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</si>
  <si>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</si>
  <si>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</si>
  <si>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</si>
  <si>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</si>
  <si>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</si>
  <si>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</si>
  <si>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</si>
  <si>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</si>
  <si>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</si>
  <si>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</si>
  <si>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</si>
  <si>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</si>
  <si>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</si>
  <si>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</si>
  <si>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</si>
  <si>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</si>
  <si>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</si>
  <si>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</si>
  <si>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</si>
  <si>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</si>
  <si>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</si>
  <si>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</si>
  <si>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</si>
  <si>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</si>
  <si>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</si>
  <si>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</si>
  <si>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</si>
  <si>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</si>
  <si>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</si>
  <si>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</si>
  <si>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</si>
  <si>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</si>
  <si>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</si>
  <si>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</si>
  <si>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</si>
  <si>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</si>
  <si>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</si>
  <si>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</si>
  <si>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</si>
  <si>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</si>
  <si>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</si>
  <si>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</si>
  <si>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</si>
  <si>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</si>
  <si>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</si>
  <si>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</si>
  <si>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</si>
  <si>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</si>
  <si>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</si>
  <si>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</si>
  <si>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</si>
  <si>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</si>
  <si>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</si>
  <si>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</si>
  <si>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</si>
  <si>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</si>
  <si>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</si>
  <si>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</si>
  <si>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</si>
  <si>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</si>
  <si>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</si>
  <si>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</si>
  <si>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</si>
  <si>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</si>
  <si>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</si>
  <si>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</si>
  <si>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</si>
  <si>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</si>
  <si>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</si>
  <si>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</si>
  <si>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</si>
  <si>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</si>
  <si>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</si>
  <si>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</si>
  <si>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</si>
  <si>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</si>
  <si>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</si>
  <si>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</si>
  <si>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</si>
  <si>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</si>
  <si>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</si>
  <si>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</si>
  <si>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</si>
  <si>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</si>
  <si>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</si>
  <si>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</si>
  <si>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</si>
  <si>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</si>
  <si>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</si>
  <si>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</si>
  <si>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</si>
  <si>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</si>
  <si>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</si>
  <si>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</si>
  <si>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</si>
  <si>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</si>
  <si>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</si>
  <si>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</si>
  <si>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</si>
  <si>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</si>
  <si>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</si>
  <si>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</si>
  <si>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</si>
  <si>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</si>
  <si>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</si>
  <si>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</si>
  <si>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</si>
  <si>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</si>
  <si>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</si>
  <si>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</si>
  <si>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</si>
  <si>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</si>
  <si>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</si>
  <si>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</si>
  <si>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</si>
  <si>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</si>
  <si>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</si>
  <si>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</si>
  <si>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</si>
  <si>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</si>
  <si>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</si>
  <si>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</si>
  <si>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</si>
  <si>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</si>
  <si>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</si>
  <si>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</si>
  <si>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</si>
  <si>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</si>
  <si>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</si>
  <si>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</si>
  <si>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</si>
  <si>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</si>
  <si>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</si>
  <si>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</si>
  <si>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</si>
  <si>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</si>
  <si>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</si>
  <si>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</si>
  <si>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</si>
  <si>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</si>
  <si>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</si>
  <si>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</si>
  <si>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</si>
  <si>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</si>
  <si>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</si>
  <si>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</si>
  <si>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</si>
  <si>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</si>
  <si>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</si>
  <si>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</si>
  <si>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</si>
  <si>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</si>
  <si>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</si>
  <si>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</si>
  <si>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</si>
  <si>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</si>
  <si>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</si>
  <si>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</si>
  <si>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</si>
  <si>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</si>
  <si>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</si>
  <si>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</si>
  <si>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</si>
  <si>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</si>
  <si>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</si>
  <si>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</si>
  <si>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</si>
  <si>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</si>
  <si>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</si>
  <si>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</si>
  <si>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</si>
  <si>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</si>
  <si>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</si>
  <si>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</si>
  <si>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</si>
  <si>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</si>
  <si>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</si>
  <si>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</si>
  <si>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</si>
  <si>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</si>
  <si>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</si>
  <si>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</si>
  <si>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</si>
  <si>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</si>
  <si>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</si>
  <si>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</si>
  <si>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</si>
  <si>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</si>
  <si>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</si>
  <si>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</si>
  <si>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</si>
  <si>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</si>
  <si>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</si>
  <si>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</si>
  <si>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</si>
  <si>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</si>
  <si>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</si>
  <si>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</si>
  <si>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</si>
  <si>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</si>
  <si>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</si>
  <si>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</si>
  <si>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</si>
  <si>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</si>
  <si>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</si>
  <si>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</si>
  <si>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</si>
  <si>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</si>
  <si>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</si>
  <si>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</si>
  <si>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</si>
  <si>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</si>
  <si>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</si>
  <si>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</si>
  <si>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</si>
  <si>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</si>
  <si>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</si>
  <si>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</si>
  <si>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</si>
  <si>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</si>
  <si>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</si>
  <si>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</si>
  <si>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</si>
  <si>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</si>
  <si>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</si>
  <si>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</si>
  <si>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</si>
  <si>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</si>
  <si>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</si>
  <si>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</si>
  <si>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</si>
  <si>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</si>
  <si>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</si>
  <si>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</si>
  <si>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</si>
  <si>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</si>
  <si>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</si>
  <si>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</si>
  <si>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</si>
  <si>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</si>
  <si>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</si>
  <si>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</si>
  <si>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</si>
  <si>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</si>
  <si>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</si>
  <si>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</si>
  <si>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</si>
  <si>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</si>
  <si>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</si>
  <si>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</si>
  <si>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</si>
  <si>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</si>
  <si>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</si>
  <si>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</si>
  <si>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</si>
  <si>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</si>
  <si>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</si>
  <si>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</si>
  <si>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</si>
  <si>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</si>
  <si>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</si>
  <si>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</si>
  <si>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</si>
  <si>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</si>
  <si>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</si>
  <si>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</si>
  <si>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</si>
  <si>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</si>
  <si>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</si>
  <si>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</si>
  <si>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</si>
  <si>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</si>
  <si>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</si>
  <si>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</si>
  <si>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</si>
  <si>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</si>
  <si>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</si>
  <si>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</si>
  <si>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</si>
  <si>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</si>
  <si>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</si>
  <si>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</si>
  <si>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</si>
  <si>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</si>
  <si>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</si>
  <si>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</si>
  <si>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</si>
  <si>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</si>
  <si>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</si>
  <si>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</si>
  <si>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</si>
  <si>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</si>
  <si>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</si>
  <si>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</si>
  <si>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</si>
  <si>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</si>
  <si>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</si>
  <si>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</si>
  <si>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</si>
  <si>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</si>
  <si>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</si>
  <si>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</si>
  <si>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</si>
  <si>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</si>
  <si>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</si>
  <si>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</si>
  <si>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</si>
  <si>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</si>
  <si>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</si>
  <si>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</si>
  <si>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</si>
  <si>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</si>
  <si>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</si>
  <si>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</si>
  <si>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</si>
  <si>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</si>
  <si>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</si>
  <si>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</si>
  <si>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</si>
  <si>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</si>
  <si>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</si>
  <si>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</si>
  <si>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</si>
  <si>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</si>
  <si>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</si>
  <si>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</si>
  <si>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</si>
  <si>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</si>
  <si>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</si>
  <si>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</si>
  <si>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</si>
  <si>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</si>
  <si>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</si>
  <si>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</si>
  <si>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</si>
  <si>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</si>
  <si>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</si>
  <si>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</si>
  <si>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</si>
  <si>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</si>
  <si>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</si>
  <si>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</si>
  <si>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</si>
  <si>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</si>
  <si>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</si>
  <si>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</si>
  <si>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</si>
  <si>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</si>
  <si>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</si>
  <si>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</si>
  <si>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</si>
  <si>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</si>
  <si>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</si>
  <si>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</si>
  <si>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</si>
  <si>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</si>
  <si>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</si>
  <si>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</si>
  <si>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</si>
  <si>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</si>
  <si>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</si>
  <si>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</si>
  <si>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</si>
  <si>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</si>
  <si>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</si>
  <si>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</si>
  <si>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</si>
  <si>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</si>
  <si>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</si>
  <si>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</si>
  <si>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</si>
  <si>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</si>
  <si>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</si>
  <si>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</si>
  <si>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</si>
  <si>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</si>
  <si>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</si>
  <si>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</si>
  <si>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</si>
  <si>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</si>
  <si>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</si>
  <si>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</si>
  <si>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</si>
  <si>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</si>
  <si>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</si>
  <si>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</si>
  <si>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</si>
  <si>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</si>
  <si>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</si>
  <si>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</si>
  <si>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</si>
  <si>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</si>
  <si>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</si>
  <si>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</si>
  <si>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</si>
  <si>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</si>
  <si>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</si>
  <si>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</si>
  <si>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</si>
  <si>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</si>
  <si>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</si>
  <si>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</si>
  <si>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</si>
  <si>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</si>
  <si>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</si>
  <si>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</si>
  <si>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</si>
  <si>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</si>
  <si>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</si>
  <si>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</si>
  <si>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</si>
  <si>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</si>
  <si>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</si>
  <si>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</si>
  <si>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</si>
  <si>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</si>
  <si>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</si>
  <si>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</si>
  <si>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</si>
  <si>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</si>
  <si>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</si>
  <si>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</si>
  <si>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</si>
  <si>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</si>
  <si>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</si>
  <si>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</si>
  <si>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</si>
  <si>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</si>
  <si>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</si>
  <si>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</si>
  <si>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</si>
  <si>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</si>
  <si>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</si>
  <si>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</si>
  <si>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</si>
  <si>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</si>
  <si>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</si>
  <si>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</si>
  <si>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</si>
  <si>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</si>
  <si>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</si>
  <si>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</si>
  <si>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</si>
  <si>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</si>
  <si>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</si>
  <si>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</si>
  <si>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</si>
  <si>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</si>
  <si>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</si>
  <si>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</si>
  <si>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</si>
  <si>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</si>
  <si>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</si>
  <si>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</si>
  <si>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</si>
  <si>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</si>
  <si>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</si>
  <si>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</si>
  <si>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</si>
  <si>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</si>
  <si>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</si>
  <si>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</si>
  <si>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</si>
  <si>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</si>
  <si>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</si>
  <si>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</si>
  <si>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</si>
  <si>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</si>
  <si>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</si>
  <si>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</si>
  <si>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</si>
  <si>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</si>
  <si>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</si>
  <si>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</si>
  <si>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</si>
  <si>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</si>
  <si>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</si>
  <si>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</si>
  <si>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</si>
  <si>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</si>
  <si>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</si>
  <si>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</si>
  <si>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</si>
  <si>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</si>
  <si>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</si>
  <si>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</si>
  <si>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</si>
  <si>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</si>
  <si>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</si>
  <si>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</si>
  <si>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</si>
  <si>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</si>
  <si>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</si>
  <si>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</si>
  <si>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</si>
  <si>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</si>
  <si>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</si>
  <si>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</si>
  <si>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</si>
  <si>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</si>
  <si>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</si>
  <si>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</si>
  <si>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</si>
  <si>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</si>
  <si>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</si>
  <si>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</si>
  <si>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</si>
  <si>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</si>
  <si>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</si>
  <si>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</si>
  <si>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</si>
  <si>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</si>
  <si>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</si>
  <si>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</si>
  <si>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</si>
  <si>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</si>
  <si>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</si>
  <si>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</si>
  <si>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</si>
  <si>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</si>
  <si>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</si>
  <si>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</si>
  <si>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</si>
  <si>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</si>
  <si>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</si>
  <si>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</si>
  <si>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</si>
  <si>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</si>
  <si>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</si>
  <si>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</si>
  <si>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</si>
  <si>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</si>
  <si>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</si>
  <si>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</si>
  <si>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</si>
  <si>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</si>
  <si>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</si>
  <si>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</si>
  <si>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</si>
  <si>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</si>
  <si>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</si>
  <si>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</si>
  <si>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</si>
  <si>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</si>
  <si>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</si>
  <si>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</si>
  <si>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</si>
  <si>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</si>
  <si>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</si>
  <si>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</si>
  <si>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</si>
  <si>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</si>
  <si>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</si>
  <si>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</si>
  <si>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</si>
  <si>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</si>
  <si>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</si>
  <si>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</si>
  <si>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</si>
  <si>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</si>
  <si>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</si>
  <si>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</si>
  <si>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</si>
  <si>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</si>
  <si>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</si>
  <si>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</si>
  <si>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</si>
  <si>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</si>
  <si>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</si>
  <si>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</si>
  <si>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</si>
  <si>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</si>
  <si>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</si>
  <si>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</si>
  <si>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</si>
  <si>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</si>
  <si>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</si>
  <si>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</si>
  <si>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</si>
  <si>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</si>
  <si>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</si>
  <si>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</si>
  <si>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</si>
  <si>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</si>
  <si>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</si>
  <si>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</si>
  <si>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</si>
  <si>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</si>
  <si>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</si>
  <si>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</si>
  <si>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</si>
  <si>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</si>
  <si>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</si>
  <si>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</si>
  <si>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</si>
  <si>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</si>
  <si>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</si>
  <si>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</si>
  <si>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</si>
  <si>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</si>
  <si>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</si>
  <si>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</si>
  <si>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</si>
  <si>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</si>
  <si>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</si>
  <si>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</si>
  <si>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</si>
  <si>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</si>
  <si>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</si>
  <si>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</si>
  <si>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</si>
  <si>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</si>
  <si>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</si>
  <si>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</si>
  <si>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</si>
  <si>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</si>
  <si>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</si>
  <si>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</si>
  <si>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</si>
  <si>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</si>
  <si>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</si>
  <si>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</si>
  <si>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</si>
  <si>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</si>
  <si>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</si>
  <si>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</si>
  <si>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</si>
  <si>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</si>
  <si>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</si>
  <si>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</si>
  <si>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</si>
  <si>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</si>
  <si>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</si>
  <si>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</si>
  <si>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</si>
  <si>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</si>
  <si>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</si>
  <si>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</si>
  <si>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</si>
  <si>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</si>
  <si>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</si>
  <si>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</si>
  <si>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</si>
  <si>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</si>
  <si>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</si>
  <si>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</si>
  <si>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</si>
  <si>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</si>
  <si>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</si>
  <si>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</si>
  <si>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</si>
  <si>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</si>
  <si>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</si>
  <si>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</si>
  <si>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</si>
  <si>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</si>
  <si>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</si>
  <si>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</si>
  <si>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</si>
  <si>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</si>
  <si>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</si>
  <si>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</si>
  <si>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</si>
  <si>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</si>
  <si>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</si>
  <si>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</si>
  <si>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</si>
  <si>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</si>
  <si>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</si>
  <si>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</si>
  <si>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</si>
  <si>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</si>
  <si>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</si>
  <si>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</si>
  <si>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</si>
  <si>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</si>
  <si>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</si>
  <si>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</si>
  <si>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</si>
  <si>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</si>
  <si>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</si>
  <si>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</si>
  <si>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</si>
  <si>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</si>
  <si>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</si>
  <si>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</si>
  <si>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</si>
  <si>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</si>
  <si>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</si>
  <si>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</si>
  <si>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</si>
  <si>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</si>
  <si>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</si>
  <si>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</si>
  <si>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</si>
  <si>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</si>
  <si>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</si>
  <si>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</si>
  <si>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</si>
  <si>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</si>
  <si>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</si>
  <si>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</si>
  <si>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</si>
  <si>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</si>
  <si>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</si>
  <si>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</si>
  <si>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</si>
  <si>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</si>
  <si>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</si>
  <si>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</si>
  <si>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</si>
  <si>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</si>
  <si>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</si>
  <si>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</si>
  <si>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</si>
  <si>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</si>
  <si>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</si>
  <si>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</si>
  <si>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</si>
  <si>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</si>
  <si>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</si>
  <si>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</si>
  <si>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</si>
  <si>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</si>
  <si>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</si>
  <si>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</si>
  <si>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</si>
  <si>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</si>
  <si>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</si>
  <si>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</si>
  <si>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</si>
  <si>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</si>
  <si>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</si>
  <si>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</si>
  <si>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</si>
  <si>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</si>
  <si>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</si>
  <si>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</si>
  <si>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</si>
  <si>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</si>
  <si>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</si>
  <si>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</si>
  <si>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</si>
  <si>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</si>
  <si>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</si>
  <si>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</si>
  <si>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</si>
  <si>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</si>
  <si>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</si>
  <si>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</si>
  <si>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</si>
  <si>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</si>
  <si>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</si>
  <si>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</si>
  <si>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</si>
  <si>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</si>
  <si>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</si>
  <si>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</si>
  <si>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</si>
  <si>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</si>
  <si>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</si>
  <si>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</si>
  <si>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</si>
  <si>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</si>
  <si>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</si>
  <si>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</si>
  <si>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</si>
  <si>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</si>
  <si>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</si>
  <si>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</si>
  <si>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</si>
  <si>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</si>
  <si>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</si>
  <si>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</si>
  <si>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</si>
  <si>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</si>
  <si>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</si>
  <si>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</si>
  <si>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</si>
  <si>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</si>
  <si>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</si>
  <si>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</si>
  <si>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</si>
  <si>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</si>
  <si>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</si>
  <si>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</si>
  <si>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</si>
  <si>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</si>
  <si>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</si>
  <si>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</si>
  <si>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</si>
  <si>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</si>
  <si>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</si>
  <si>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</si>
  <si>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</si>
  <si>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</si>
  <si>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</si>
  <si>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</si>
  <si>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</si>
  <si>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</si>
  <si>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</si>
  <si>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</si>
  <si>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</si>
  <si>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</si>
  <si>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</si>
  <si>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</si>
  <si>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</si>
  <si>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</si>
  <si>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</si>
  <si>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</si>
  <si>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</si>
  <si>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</si>
  <si>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</si>
  <si>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</si>
  <si>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</si>
  <si>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</si>
  <si>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</si>
  <si>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</si>
  <si>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</si>
  <si>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</si>
  <si>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</si>
  <si>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</si>
  <si>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</si>
  <si>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</si>
  <si>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</si>
  <si>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</si>
  <si>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</si>
  <si>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</si>
  <si>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</si>
  <si>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</si>
  <si>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</si>
  <si>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</si>
  <si>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</si>
  <si>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</si>
  <si>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</si>
  <si>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</si>
  <si>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</si>
  <si>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</si>
  <si>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</si>
  <si>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</si>
  <si>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</si>
  <si>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</si>
  <si>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</si>
  <si>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</si>
  <si>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</si>
  <si>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</si>
  <si>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</si>
  <si>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</si>
  <si>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</si>
  <si>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</si>
  <si>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</si>
  <si>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</si>
  <si>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</si>
  <si>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</si>
  <si>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</si>
  <si>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</si>
  <si>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</si>
  <si>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</si>
  <si>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</si>
  <si>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</si>
  <si>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</si>
  <si>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</si>
  <si>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</si>
  <si>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</si>
  <si>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</si>
  <si>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</si>
  <si>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</si>
  <si>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</si>
  <si>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</si>
  <si>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</si>
  <si>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</si>
  <si>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</si>
  <si>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</si>
  <si>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</si>
  <si>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</si>
  <si>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</si>
  <si>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</si>
  <si>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</si>
  <si>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</si>
  <si>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</si>
  <si>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</si>
  <si>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</si>
  <si>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</si>
  <si>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</si>
  <si>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</si>
  <si>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</si>
  <si>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</si>
  <si>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</si>
  <si>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</si>
  <si>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</si>
  <si>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</si>
  <si>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</si>
  <si>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</si>
  <si>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</si>
  <si>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</si>
  <si>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</si>
  <si>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</si>
  <si>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</si>
  <si>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</si>
  <si>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</si>
  <si>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</si>
  <si>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</si>
  <si>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</si>
  <si>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</si>
  <si>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</si>
  <si>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</si>
  <si>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</si>
  <si>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</si>
  <si>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</si>
  <si>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</si>
  <si>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</si>
  <si>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</si>
  <si>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</si>
  <si>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</si>
  <si>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</si>
  <si>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</si>
  <si>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</si>
  <si>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</si>
  <si>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</si>
  <si>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</si>
  <si>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</si>
  <si>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</si>
  <si>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</si>
  <si>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</si>
  <si>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</si>
  <si>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</si>
  <si>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</si>
  <si>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</si>
  <si>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</si>
  <si>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</si>
  <si>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</si>
  <si>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</si>
  <si>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</si>
  <si>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</si>
  <si>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</si>
  <si>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</si>
  <si>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</si>
  <si>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</si>
  <si>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</si>
  <si>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</si>
  <si>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</si>
  <si>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</si>
  <si>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</si>
  <si>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</si>
  <si>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</si>
  <si>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</si>
  <si>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</si>
  <si>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</si>
  <si>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</si>
  <si>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</si>
  <si>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</si>
  <si>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</si>
  <si>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</si>
  <si>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</si>
  <si>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</si>
  <si>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</si>
  <si>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</si>
  <si>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</si>
  <si>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</si>
  <si>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</si>
  <si>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</si>
  <si>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</si>
  <si>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</si>
  <si>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</si>
  <si>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</si>
  <si>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</si>
  <si>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</si>
  <si>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</si>
  <si>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</si>
  <si>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</si>
  <si>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</si>
  <si>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</si>
  <si>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</si>
  <si>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</si>
  <si>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</si>
  <si>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</si>
  <si>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</si>
  <si>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</si>
  <si>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</si>
  <si>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</si>
  <si>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</si>
  <si>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</si>
  <si>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</si>
  <si>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</si>
  <si>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</si>
  <si>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</si>
  <si>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</si>
  <si>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</si>
  <si>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</si>
  <si>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</si>
  <si>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</si>
  <si>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</si>
  <si>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</si>
  <si>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</si>
  <si>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</si>
  <si>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</si>
  <si>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</si>
  <si>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</si>
  <si>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</si>
  <si>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</si>
  <si>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</si>
  <si>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</si>
  <si>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</si>
  <si>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</si>
  <si>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</si>
  <si>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</si>
  <si>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</si>
  <si>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</si>
  <si>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</si>
  <si>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</si>
  <si>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</si>
  <si>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</si>
  <si>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</si>
  <si>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</si>
  <si>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</si>
  <si>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</si>
  <si>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</si>
  <si>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</si>
  <si>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</si>
  <si>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</si>
  <si>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</si>
  <si>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</si>
  <si>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</si>
  <si>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</si>
  <si>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</si>
  <si>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</si>
  <si>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</si>
  <si>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</si>
  <si>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</si>
  <si>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</si>
  <si>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</si>
  <si>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</si>
  <si>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</si>
  <si>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</si>
  <si>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</si>
  <si>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</si>
  <si>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</si>
  <si>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</si>
  <si>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</si>
  <si>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</si>
  <si>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</si>
  <si>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</si>
  <si>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</si>
  <si>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</si>
  <si>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</si>
  <si>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</si>
  <si>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</si>
  <si>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</si>
  <si>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</si>
  <si>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</si>
  <si>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</si>
  <si>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</si>
  <si>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</si>
  <si>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</si>
  <si>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</si>
  <si>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</si>
  <si>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</si>
  <si>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</si>
  <si>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</si>
  <si>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</si>
  <si>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</si>
  <si>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</si>
  <si>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</si>
  <si>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</si>
  <si>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</si>
  <si>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</si>
  <si>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</si>
  <si>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</si>
  <si>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</si>
  <si>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</si>
  <si>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</si>
  <si>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</si>
  <si>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</si>
  <si>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</si>
  <si>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</si>
  <si>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</si>
  <si>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</si>
  <si>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</si>
  <si>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</si>
  <si>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</si>
  <si>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</si>
  <si>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</si>
  <si>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</si>
  <si>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</si>
  <si>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</si>
  <si>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</si>
  <si>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</si>
  <si>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</si>
  <si>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</si>
  <si>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</si>
  <si>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</si>
  <si>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</si>
  <si>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</si>
  <si>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</si>
  <si>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</si>
  <si>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</si>
  <si>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</si>
  <si>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</si>
  <si>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</si>
  <si>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</si>
  <si>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</si>
  <si>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</si>
  <si>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</si>
  <si>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</si>
  <si>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</si>
  <si>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</si>
  <si>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</si>
  <si>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</si>
  <si>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</si>
  <si>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</si>
  <si>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</si>
  <si>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</si>
  <si>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</si>
  <si>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</si>
  <si>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</si>
  <si>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</si>
  <si>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</si>
  <si>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</si>
  <si>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</si>
  <si>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</si>
  <si>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</si>
  <si>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</si>
  <si>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</si>
  <si>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</si>
  <si>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</si>
  <si>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</si>
  <si>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</si>
  <si>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</si>
  <si>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</si>
  <si>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</si>
  <si>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</si>
  <si>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</si>
  <si>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</si>
  <si>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</si>
  <si>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</si>
  <si>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</si>
  <si>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</si>
  <si>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</si>
  <si>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</si>
  <si>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</si>
  <si>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</si>
  <si>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</si>
  <si>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</si>
  <si>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</si>
  <si>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</si>
  <si>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</si>
  <si>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</si>
  <si>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</si>
  <si>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</si>
  <si>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</si>
  <si>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</si>
  <si>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</si>
  <si>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</si>
  <si>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</si>
  <si>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</si>
  <si>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</si>
  <si>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</si>
  <si>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</si>
  <si>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</si>
  <si>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</si>
  <si>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</si>
  <si>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</si>
  <si>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</si>
  <si>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</si>
  <si>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</si>
  <si>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</si>
  <si>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</si>
  <si>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</si>
  <si>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</si>
  <si>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</si>
  <si>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</si>
  <si>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</si>
  <si>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</si>
  <si>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</si>
  <si>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</si>
  <si>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</si>
  <si>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</si>
  <si>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</si>
  <si>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</si>
  <si>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</si>
  <si>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</si>
  <si>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</si>
  <si>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</si>
  <si>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</si>
  <si>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</si>
  <si>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</si>
  <si>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</si>
  <si>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</si>
  <si>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</si>
  <si>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</si>
  <si>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</si>
  <si>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</si>
  <si>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</si>
  <si>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</si>
  <si>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</si>
  <si>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</si>
  <si>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</si>
  <si>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</si>
  <si>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</si>
  <si>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</si>
  <si>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</si>
  <si>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</si>
  <si>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</si>
  <si>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</si>
  <si>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</si>
  <si>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</si>
  <si>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</si>
  <si>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</si>
  <si>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</si>
  <si>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</si>
  <si>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</si>
  <si>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</si>
  <si>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</si>
  <si>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</si>
  <si>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</si>
  <si>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</si>
  <si>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</si>
  <si>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</si>
  <si>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</si>
  <si>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</si>
  <si>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</si>
  <si>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</si>
  <si>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</si>
  <si>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</si>
  <si>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</si>
  <si>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</si>
  <si>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</si>
  <si>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</si>
  <si>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</si>
  <si>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</si>
  <si>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</si>
  <si>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</si>
  <si>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</si>
  <si>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</si>
  <si>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</si>
  <si>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</si>
  <si>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</si>
  <si>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</si>
  <si>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</si>
  <si>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</si>
  <si>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</si>
  <si>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</si>
  <si>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</si>
  <si>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</si>
  <si>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</si>
  <si>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</si>
  <si>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</si>
  <si>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</si>
  <si>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</si>
  <si>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</si>
  <si>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</si>
  <si>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</si>
  <si>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</si>
  <si>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</si>
  <si>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</si>
  <si>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</si>
  <si>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</si>
  <si>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</si>
  <si>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</si>
  <si>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</si>
  <si>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</si>
  <si>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</si>
  <si>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</si>
  <si>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</si>
  <si>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</si>
  <si>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</si>
  <si>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</si>
  <si>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</si>
  <si>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</si>
  <si>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</si>
  <si>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</si>
  <si>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</si>
  <si>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</si>
  <si>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</si>
  <si>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</si>
  <si>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</si>
  <si>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</si>
  <si>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</si>
  <si>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</si>
  <si>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</si>
  <si>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</si>
  <si>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</si>
  <si>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</si>
  <si>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</si>
  <si>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</si>
  <si>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</si>
  <si>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</si>
  <si>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</si>
  <si>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</si>
  <si>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</si>
  <si>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</si>
  <si>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</si>
  <si>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</si>
  <si>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</si>
  <si>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</si>
  <si>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</si>
  <si>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</si>
  <si>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</si>
  <si>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</si>
  <si>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</si>
  <si>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</si>
  <si>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</si>
  <si>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</si>
  <si>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</si>
  <si>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</si>
  <si>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</si>
  <si>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</si>
  <si>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</si>
  <si>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</si>
  <si>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</si>
  <si>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</si>
  <si>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</si>
  <si>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</si>
  <si>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</si>
  <si>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</si>
  <si>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</si>
  <si>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</si>
  <si>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</si>
  <si>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</si>
  <si>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</si>
  <si>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</si>
  <si>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</si>
  <si>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</si>
  <si>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</si>
  <si>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</si>
  <si>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</si>
  <si>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</si>
  <si>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</si>
  <si>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</si>
  <si>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</si>
  <si>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</si>
  <si>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</si>
  <si>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</si>
  <si>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</si>
  <si>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</si>
  <si>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</si>
  <si>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</si>
  <si>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</si>
  <si>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</si>
  <si>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</si>
  <si>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</si>
  <si>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</si>
  <si>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</si>
  <si>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</si>
  <si>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</si>
  <si>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</si>
  <si>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</si>
  <si>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</si>
  <si>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</si>
  <si>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</si>
  <si>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</si>
  <si>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</si>
  <si>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</si>
  <si>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</si>
  <si>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</si>
  <si>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</si>
  <si>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</si>
  <si>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</si>
  <si>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</si>
  <si>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</si>
  <si>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</si>
  <si>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</si>
  <si>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</si>
  <si>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</si>
  <si>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</si>
  <si>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</si>
  <si>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</si>
  <si>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</si>
  <si>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</si>
  <si>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</si>
  <si>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</si>
  <si>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</si>
  <si>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</si>
  <si>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</si>
  <si>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</si>
  <si>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</si>
  <si>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</si>
  <si>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</si>
  <si>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</si>
  <si>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</si>
  <si>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</si>
  <si>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</si>
  <si>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</si>
  <si>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</si>
  <si>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</si>
  <si>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</si>
  <si>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</si>
  <si>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</si>
  <si>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</si>
  <si>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</si>
  <si>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</si>
  <si>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</si>
  <si>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</si>
  <si>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</si>
  <si>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</si>
  <si>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</si>
  <si>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</si>
  <si>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</si>
  <si>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</si>
  <si>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</si>
  <si>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</si>
  <si>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</si>
  <si>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</si>
  <si>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</si>
  <si>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</si>
  <si>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</si>
  <si>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</si>
  <si>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</si>
  <si>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</si>
  <si>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</si>
  <si>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</si>
  <si>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</si>
  <si>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</si>
  <si>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</si>
  <si>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</si>
  <si>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</si>
  <si>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</si>
  <si>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</si>
  <si>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</si>
  <si>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</si>
  <si>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</si>
  <si>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</si>
  <si>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</si>
  <si>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</si>
  <si>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</si>
  <si>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</si>
  <si>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</si>
  <si>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</si>
  <si>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</si>
  <si>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</si>
  <si>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</si>
  <si>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</si>
  <si>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</si>
  <si>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</si>
  <si>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</si>
  <si>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</si>
  <si>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</si>
  <si>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</si>
  <si>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</si>
  <si>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</si>
  <si>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</si>
  <si>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</si>
  <si>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</si>
  <si>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</si>
  <si>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</si>
  <si>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</si>
  <si>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</si>
  <si>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</si>
  <si>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</si>
  <si>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</si>
  <si>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</si>
  <si>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</si>
  <si>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</si>
  <si>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</si>
  <si>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</si>
  <si>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</si>
  <si>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</si>
  <si>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</si>
  <si>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</si>
  <si>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</si>
  <si>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</si>
  <si>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</si>
  <si>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</si>
  <si>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</si>
  <si>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</si>
  <si>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</si>
  <si>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</si>
  <si>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</si>
  <si>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</si>
  <si>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</si>
  <si>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</si>
  <si>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</si>
  <si>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</si>
  <si>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</si>
  <si>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</si>
  <si>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</si>
  <si>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</si>
  <si>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</si>
  <si>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</si>
  <si>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</si>
  <si>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</si>
  <si>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</si>
  <si>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</si>
  <si>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</si>
  <si>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</si>
  <si>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</si>
  <si>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</si>
  <si>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</si>
  <si>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</si>
  <si>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</si>
  <si>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</si>
  <si>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</si>
  <si>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</si>
  <si>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</si>
  <si>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</si>
  <si>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</si>
  <si>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</si>
  <si>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</si>
  <si>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</si>
  <si>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</si>
  <si>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</si>
  <si>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</si>
  <si>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</si>
  <si>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</si>
  <si>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</si>
  <si>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</si>
  <si>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</si>
  <si>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</si>
  <si>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</si>
  <si>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</si>
  <si>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</si>
  <si>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</si>
  <si>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</si>
  <si>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</si>
  <si>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</si>
  <si>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</si>
  <si>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</si>
  <si>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</si>
  <si>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</si>
  <si>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</si>
  <si>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</si>
  <si>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</si>
  <si>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</si>
  <si>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</si>
  <si>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</si>
  <si>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</si>
  <si>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</si>
  <si>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</si>
  <si>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</si>
  <si>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</si>
  <si>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</si>
  <si>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</si>
  <si>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</si>
  <si>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</si>
  <si>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</si>
  <si>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</si>
  <si>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</si>
  <si>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</si>
  <si>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</si>
  <si>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</si>
  <si>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</si>
  <si>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</si>
  <si>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</si>
  <si>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</si>
  <si>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</si>
  <si>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</si>
  <si>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</si>
  <si>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</si>
  <si>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</si>
  <si>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</si>
  <si>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</si>
  <si>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</si>
  <si>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</si>
  <si>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</si>
  <si>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</si>
  <si>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</si>
  <si>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</si>
  <si>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</si>
  <si>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</si>
  <si>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</si>
  <si>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</si>
  <si>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</si>
  <si>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</si>
  <si>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</si>
  <si>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</si>
  <si>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</si>
  <si>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</si>
  <si>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</si>
  <si>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</si>
  <si>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</si>
  <si>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</si>
  <si>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</si>
  <si>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</si>
  <si>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</si>
  <si>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</si>
  <si>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</si>
  <si>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</si>
  <si>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</si>
  <si>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</si>
  <si>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</si>
  <si>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</si>
  <si>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</si>
  <si>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</si>
  <si>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</si>
  <si>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</si>
  <si>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</si>
  <si>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</si>
  <si>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</si>
  <si>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</si>
  <si>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</si>
  <si>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</si>
  <si>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</si>
  <si>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</si>
  <si>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</si>
  <si>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</si>
  <si>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</si>
  <si>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</si>
  <si>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</si>
  <si>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</si>
  <si>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</si>
  <si>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</si>
  <si>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</si>
  <si>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</si>
  <si>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</si>
  <si>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</si>
  <si>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</si>
  <si>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</si>
  <si>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</si>
  <si>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</si>
  <si>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</si>
  <si>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</si>
  <si>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</si>
  <si>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</si>
  <si>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</si>
  <si>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</si>
  <si>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</si>
  <si>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</si>
  <si>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</si>
  <si>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</si>
  <si>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</si>
  <si>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</si>
  <si>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</si>
  <si>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</si>
  <si>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</si>
  <si>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</si>
  <si>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</si>
  <si>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</si>
  <si>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</si>
  <si>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</si>
  <si>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</si>
  <si>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</si>
  <si>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</si>
  <si>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</si>
  <si>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</si>
  <si>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</si>
  <si>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</si>
  <si>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</si>
  <si>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</si>
  <si>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</si>
  <si>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</si>
  <si>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</si>
  <si>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</si>
  <si>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</si>
  <si>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</si>
  <si>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</si>
  <si>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</si>
  <si>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</si>
  <si>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</si>
  <si>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</si>
  <si>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</si>
  <si>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</si>
  <si>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</si>
  <si>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</si>
  <si>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</si>
  <si>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</si>
  <si>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</si>
  <si>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</si>
  <si>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</si>
  <si>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</si>
  <si>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</si>
  <si>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</si>
  <si>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</si>
  <si>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</si>
  <si>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</si>
  <si>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</si>
  <si>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</si>
  <si>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</si>
  <si>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</si>
  <si>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</si>
  <si>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</si>
  <si>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</si>
  <si>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</si>
  <si>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</si>
  <si>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</si>
  <si>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</si>
  <si>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</si>
  <si>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</si>
  <si>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</si>
  <si>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</si>
  <si>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</si>
  <si>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</si>
  <si>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</si>
  <si>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</si>
  <si>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</si>
  <si>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</si>
  <si>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</si>
  <si>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</si>
  <si>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</si>
  <si>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</si>
  <si>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</si>
  <si>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</si>
  <si>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</si>
  <si>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</si>
  <si>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</si>
  <si>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</si>
  <si>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</si>
  <si>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</si>
  <si>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</si>
  <si>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</si>
  <si>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</si>
  <si>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</si>
  <si>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</si>
  <si>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</si>
  <si>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</si>
  <si>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</si>
  <si>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</si>
  <si>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</si>
  <si>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</si>
  <si>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</si>
  <si>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</si>
  <si>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</si>
  <si>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</si>
  <si>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</si>
  <si>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</si>
  <si>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</si>
  <si>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</si>
  <si>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</si>
  <si>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</si>
  <si>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</si>
  <si>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</si>
  <si>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</si>
  <si>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</si>
  <si>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</si>
  <si>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</si>
  <si>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</si>
  <si>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</si>
  <si>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</si>
  <si>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</si>
  <si>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</si>
  <si>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</si>
  <si>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</si>
  <si>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</si>
  <si>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</si>
  <si>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</si>
  <si>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</si>
  <si>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</si>
  <si>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</si>
  <si>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</si>
  <si>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</si>
  <si>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</si>
  <si>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</si>
  <si>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</si>
  <si>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</si>
  <si>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</si>
  <si>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</si>
  <si>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</si>
  <si>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</si>
  <si>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</si>
  <si>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</si>
  <si>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</si>
  <si>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</si>
  <si>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</si>
  <si>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</si>
  <si>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</si>
  <si>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</si>
  <si>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</si>
  <si>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</si>
  <si>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</si>
  <si>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</si>
  <si>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</si>
  <si>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</si>
  <si>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</si>
  <si>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</si>
  <si>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</si>
  <si>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</si>
  <si>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</si>
  <si>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</si>
  <si>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</si>
  <si>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</si>
  <si>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</si>
  <si>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</si>
  <si>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</si>
  <si>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</si>
  <si>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</si>
  <si>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</si>
  <si>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</si>
  <si>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</si>
  <si>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</si>
  <si>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</si>
  <si>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</si>
  <si>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</si>
  <si>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</si>
  <si>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</si>
  <si>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</si>
  <si>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</si>
  <si>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</si>
  <si>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</si>
  <si>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</si>
  <si>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</si>
  <si>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</si>
  <si>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</si>
  <si>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</si>
  <si>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</si>
  <si>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</si>
  <si>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</si>
  <si>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</si>
  <si>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</si>
  <si>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</si>
  <si>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</si>
  <si>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</si>
  <si>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</si>
  <si>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</si>
  <si>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</si>
  <si>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</si>
  <si>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</si>
  <si>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</si>
  <si>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</si>
  <si>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</si>
  <si>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</si>
  <si>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</si>
  <si>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</si>
  <si>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</si>
  <si>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</si>
  <si>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</si>
  <si>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</si>
  <si>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</si>
  <si>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</si>
  <si>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</si>
  <si>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</si>
  <si>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</si>
  <si>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</si>
  <si>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</si>
  <si>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</si>
  <si>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</si>
  <si>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</si>
  <si>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</si>
  <si>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</si>
  <si>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</si>
  <si>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</si>
  <si>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</si>
  <si>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</si>
  <si>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</si>
  <si>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</si>
  <si>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</si>
  <si>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</si>
  <si>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</si>
  <si>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</si>
  <si>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</si>
  <si>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</si>
  <si>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</si>
  <si>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</si>
  <si>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</si>
  <si>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</si>
  <si>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</si>
  <si>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</si>
  <si>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</si>
  <si>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</si>
  <si>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</si>
  <si>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</si>
  <si>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</si>
  <si>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</si>
  <si>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</si>
  <si>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</si>
  <si>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</si>
  <si>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</si>
  <si>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</si>
  <si>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</si>
  <si>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</si>
  <si>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</si>
  <si>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</si>
  <si>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</si>
  <si>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</si>
  <si>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</si>
  <si>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</si>
  <si>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</si>
  <si>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</si>
  <si>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</si>
  <si>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</si>
  <si>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</si>
  <si>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</si>
  <si>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</si>
  <si>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</si>
  <si>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</si>
  <si>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</si>
  <si>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</si>
  <si>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</si>
  <si>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</si>
  <si>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</si>
  <si>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</si>
  <si>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</si>
  <si>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</si>
  <si>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</si>
  <si>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</si>
  <si>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</si>
  <si>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</si>
  <si>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</si>
  <si>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</si>
  <si>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</si>
  <si>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</si>
  <si>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</si>
  <si>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</si>
  <si>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</si>
  <si>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</si>
  <si>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</si>
  <si>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</si>
  <si>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</si>
  <si>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</si>
  <si>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</si>
  <si>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</si>
  <si>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</si>
  <si>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</si>
  <si>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</si>
  <si>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</si>
  <si>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</si>
  <si>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</si>
  <si>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</si>
  <si>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</si>
  <si>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</si>
  <si>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</si>
  <si>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</si>
  <si>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</si>
  <si>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</si>
  <si>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</si>
  <si>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</si>
  <si>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</si>
  <si>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</si>
  <si>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</si>
  <si>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</si>
  <si>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</si>
  <si>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</si>
  <si>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</si>
  <si>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</si>
  <si>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</si>
  <si>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</si>
  <si>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</si>
  <si>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</si>
  <si>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</si>
  <si>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</si>
  <si>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</si>
  <si>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</si>
  <si>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</si>
  <si>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</si>
  <si>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</si>
  <si>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</si>
  <si>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</si>
  <si>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</si>
  <si>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</si>
  <si>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</si>
  <si>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</si>
  <si>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</si>
  <si>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</si>
  <si>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</si>
  <si>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</si>
  <si>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</si>
  <si>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</si>
  <si>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</si>
  <si>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</si>
  <si>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</si>
  <si>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</si>
  <si>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</si>
  <si>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</si>
  <si>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</si>
  <si>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</si>
  <si>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</si>
  <si>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</si>
  <si>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</si>
  <si>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</si>
  <si>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</si>
  <si>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</si>
  <si>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</si>
  <si>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</si>
  <si>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</si>
  <si>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</si>
  <si>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</si>
  <si>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</si>
  <si>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</si>
  <si>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</si>
  <si>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</si>
  <si>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</si>
  <si>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</si>
  <si>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</si>
  <si>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</si>
  <si>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</si>
  <si>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</si>
  <si>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</si>
  <si>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</si>
  <si>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</si>
  <si>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</si>
  <si>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</si>
  <si>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</si>
  <si>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</si>
  <si>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</si>
  <si>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</si>
  <si>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</si>
  <si>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</si>
  <si>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</si>
  <si>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</si>
  <si>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</si>
  <si>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</si>
  <si>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</si>
  <si>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</si>
  <si>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</si>
  <si>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</si>
  <si>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</si>
  <si>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</si>
  <si>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</si>
  <si>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</si>
  <si>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</si>
  <si>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</si>
  <si>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</si>
  <si>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</si>
  <si>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</si>
  <si>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</si>
  <si>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</si>
  <si>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</si>
  <si>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</si>
  <si>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</si>
  <si>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</si>
  <si>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</si>
  <si>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</si>
  <si>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</si>
  <si>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</si>
  <si>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</si>
  <si>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</si>
  <si>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</si>
  <si>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</si>
  <si>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</si>
  <si>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</si>
  <si>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</si>
  <si>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</si>
  <si>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</si>
  <si>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</si>
  <si>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</si>
  <si>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</si>
  <si>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</si>
  <si>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</si>
  <si>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</si>
  <si>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</si>
  <si>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</si>
  <si>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</si>
  <si>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</si>
  <si>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</si>
  <si>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</si>
  <si>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</si>
  <si>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</si>
  <si>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</si>
  <si>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</si>
  <si>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</si>
  <si>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</si>
  <si>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</si>
  <si>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</si>
  <si>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</si>
  <si>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</si>
  <si>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</si>
  <si>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</si>
  <si>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</si>
  <si>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</si>
  <si>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</si>
  <si>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</si>
  <si>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</si>
  <si>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</si>
  <si>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</si>
  <si>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</si>
  <si>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</si>
  <si>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</si>
  <si>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</si>
  <si>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</si>
  <si>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</si>
  <si>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</si>
  <si>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</si>
  <si>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</si>
  <si>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</si>
  <si>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</si>
  <si>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</si>
  <si>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</si>
  <si>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</si>
  <si>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</si>
  <si>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</si>
  <si>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</si>
  <si>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</si>
  <si>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</si>
  <si>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</si>
  <si>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</si>
  <si>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</si>
  <si>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</si>
  <si>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</si>
  <si>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</si>
  <si>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</si>
  <si>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</si>
  <si>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</si>
  <si>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</si>
  <si>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</si>
  <si>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</si>
  <si>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</si>
  <si>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</si>
  <si>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</si>
  <si>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</si>
  <si>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</si>
  <si>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</si>
  <si>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</si>
  <si>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</si>
  <si>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</si>
  <si>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</si>
  <si>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</si>
  <si>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</si>
  <si>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</si>
  <si>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</si>
  <si>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</si>
  <si>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</si>
  <si>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</si>
  <si>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</si>
  <si>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</si>
  <si>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</si>
  <si>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</si>
  <si>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</si>
  <si>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</si>
  <si>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</si>
  <si>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</si>
  <si>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</si>
  <si>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</si>
  <si>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</si>
  <si>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</si>
  <si>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</si>
  <si>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</si>
  <si>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</si>
  <si>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</si>
  <si>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</si>
  <si>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</si>
  <si>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</si>
  <si>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</si>
  <si>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</si>
  <si>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</si>
  <si>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</si>
  <si>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</si>
  <si>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</si>
  <si>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</si>
  <si>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</si>
  <si>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</si>
  <si>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</si>
  <si>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</si>
  <si>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</si>
  <si>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</si>
  <si>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</si>
  <si>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</si>
  <si>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</si>
  <si>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</si>
  <si>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</si>
  <si>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</si>
  <si>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</si>
  <si>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</si>
  <si>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</si>
  <si>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</si>
  <si>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</si>
  <si>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</si>
  <si>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</si>
  <si>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</si>
  <si>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</si>
  <si>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</si>
  <si>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</si>
  <si>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</si>
  <si>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</si>
  <si>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</si>
  <si>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</si>
  <si>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</si>
  <si>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</si>
  <si>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</si>
  <si>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</si>
  <si>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</si>
  <si>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</si>
  <si>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</si>
  <si>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</si>
  <si>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</si>
  <si>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</si>
  <si>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</si>
  <si>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</si>
  <si>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</si>
  <si>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</si>
  <si>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</si>
  <si>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</si>
  <si>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</si>
  <si>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</si>
  <si>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</si>
  <si>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</si>
  <si>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</si>
  <si>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</si>
  <si>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</si>
  <si>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</si>
  <si>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</si>
  <si>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</si>
  <si>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</si>
  <si>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</si>
  <si>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</si>
  <si>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</si>
  <si>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</si>
  <si>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</si>
  <si>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</si>
  <si>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</si>
  <si>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</si>
  <si>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</si>
  <si>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</si>
  <si>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</si>
  <si>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</si>
  <si>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</si>
  <si>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</si>
  <si>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</si>
  <si>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</si>
  <si>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</si>
  <si>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</si>
  <si>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</si>
  <si>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</si>
  <si>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</si>
  <si>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</si>
  <si>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</si>
  <si>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</si>
  <si>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</si>
  <si>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</si>
  <si>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</si>
  <si>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</si>
  <si>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</si>
  <si>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</si>
  <si>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</si>
  <si>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</si>
  <si>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</si>
  <si>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</si>
  <si>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</si>
  <si>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</si>
  <si>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</si>
  <si>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</si>
  <si>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</si>
  <si>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</si>
  <si>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</si>
  <si>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</si>
  <si>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</si>
  <si>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</si>
  <si>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</si>
  <si>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</si>
  <si>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</si>
  <si>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</si>
  <si>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</si>
  <si>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</si>
  <si>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</si>
  <si>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</si>
  <si>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</si>
  <si>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</si>
  <si>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</si>
  <si>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</si>
  <si>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</si>
  <si>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</si>
  <si>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</si>
  <si>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</si>
  <si>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</si>
  <si>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</si>
  <si>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</si>
  <si>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</si>
  <si>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</si>
  <si>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</si>
  <si>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</si>
  <si>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</si>
  <si>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</si>
  <si>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</si>
  <si>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</si>
  <si>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</si>
  <si>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</si>
  <si>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</si>
  <si>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</si>
  <si>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</si>
  <si>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</si>
  <si>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</si>
  <si>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</si>
  <si>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</si>
  <si>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</si>
  <si>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</si>
  <si>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</si>
  <si>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</si>
  <si>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</si>
  <si>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</si>
  <si>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</si>
  <si>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</si>
  <si>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</si>
  <si>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</si>
  <si>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</si>
  <si>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</si>
  <si>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</si>
  <si>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</si>
  <si>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</si>
  <si>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</si>
  <si>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</si>
  <si>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</si>
  <si>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</si>
  <si>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</si>
  <si>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</si>
  <si>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</si>
  <si>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</si>
  <si>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</si>
  <si>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</si>
  <si>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</si>
  <si>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</si>
  <si>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</si>
  <si>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</si>
  <si>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</si>
  <si>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</si>
  <si>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</si>
  <si>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</si>
  <si>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</si>
  <si>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</si>
  <si>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</si>
  <si>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</si>
  <si>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</si>
  <si>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</si>
  <si>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</si>
  <si>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</si>
  <si>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</si>
  <si>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</si>
  <si>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</si>
  <si>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</si>
  <si>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</si>
  <si>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</si>
  <si>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</si>
  <si>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</si>
  <si>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</si>
  <si>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</si>
  <si>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</si>
  <si>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</si>
  <si>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</si>
  <si>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</si>
  <si>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</si>
  <si>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</si>
  <si>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</si>
  <si>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</si>
  <si>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</si>
  <si>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</si>
  <si>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</si>
  <si>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</si>
  <si>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</si>
  <si>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</si>
  <si>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</si>
  <si>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</si>
  <si>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</si>
  <si>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</si>
  <si>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</si>
  <si>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</si>
  <si>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</si>
  <si>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</si>
  <si>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</si>
  <si>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</si>
  <si>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</si>
  <si>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</si>
  <si>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</si>
  <si>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</si>
  <si>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</si>
  <si>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</si>
  <si>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</si>
  <si>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</si>
  <si>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</si>
  <si>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</si>
  <si>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</si>
  <si>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</si>
  <si>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</si>
  <si>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</si>
  <si>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</si>
  <si>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</si>
  <si>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</si>
  <si>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</si>
  <si>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</si>
  <si>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</si>
  <si>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</si>
  <si>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</si>
  <si>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</si>
  <si>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</si>
  <si>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</si>
  <si>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</si>
  <si>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</si>
  <si>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</si>
  <si>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</si>
  <si>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</si>
  <si>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</si>
  <si>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</si>
  <si>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</si>
  <si>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</si>
  <si>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</si>
  <si>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</si>
  <si>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</si>
  <si>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</si>
  <si>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</si>
  <si>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</si>
  <si>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</si>
  <si>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</si>
  <si>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</si>
  <si>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</si>
  <si>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</si>
  <si>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</si>
  <si>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</si>
  <si>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</si>
  <si>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</si>
  <si>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</si>
  <si>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</si>
  <si>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</si>
  <si>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</si>
  <si>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</si>
  <si>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</si>
  <si>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</si>
  <si>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</si>
  <si>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</si>
  <si>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</si>
  <si>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</si>
  <si>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</si>
  <si>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</si>
  <si>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</si>
  <si>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</si>
  <si>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</si>
  <si>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</si>
  <si>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</si>
  <si>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</si>
  <si>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</si>
  <si>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</si>
  <si>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</si>
  <si>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</si>
  <si>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</si>
  <si>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</si>
  <si>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</si>
  <si>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</si>
  <si>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</si>
  <si>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</si>
  <si>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</si>
  <si>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</si>
  <si>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</si>
  <si>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</si>
  <si>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</si>
  <si>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</si>
  <si>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</si>
  <si>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</si>
  <si>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</si>
  <si>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</si>
  <si>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</si>
  <si>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</si>
  <si>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</si>
  <si>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</si>
  <si>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</si>
  <si>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</si>
  <si>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</si>
  <si>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</si>
  <si>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</si>
  <si>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</si>
  <si>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</si>
  <si>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</si>
  <si>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</si>
  <si>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</si>
  <si>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</si>
  <si>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</si>
  <si>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</si>
  <si>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</si>
  <si>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</si>
  <si>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</si>
  <si>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</si>
  <si>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</si>
  <si>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</si>
  <si>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</si>
  <si>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</si>
  <si>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</si>
  <si>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</si>
  <si>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</si>
  <si>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</si>
  <si>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</si>
  <si>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</si>
  <si>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</si>
  <si>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</si>
  <si>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</si>
  <si>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</si>
  <si>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</si>
  <si>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</si>
  <si>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</si>
  <si>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</si>
  <si>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</si>
  <si>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</si>
  <si>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</si>
  <si>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</si>
  <si>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</si>
  <si>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</si>
  <si>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</si>
  <si>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</si>
  <si>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</si>
  <si>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</si>
  <si>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</si>
  <si>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</si>
  <si>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</si>
  <si>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</si>
  <si>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</si>
  <si>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</si>
  <si>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</si>
  <si>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</si>
  <si>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</si>
  <si>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</si>
  <si>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</si>
  <si>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</si>
  <si>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</si>
  <si>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</si>
  <si>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</si>
  <si>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</si>
  <si>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</si>
  <si>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</si>
  <si>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</si>
  <si>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</si>
  <si>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</si>
  <si>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</si>
  <si>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</si>
  <si>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</si>
  <si>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</si>
  <si>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</si>
  <si>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</si>
  <si>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</si>
  <si>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</si>
  <si>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</si>
  <si>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</si>
  <si>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</si>
  <si>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</si>
  <si>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</si>
  <si>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</si>
  <si>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</si>
  <si>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</si>
  <si>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</si>
  <si>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</si>
  <si>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</si>
  <si>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</si>
  <si>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</si>
  <si>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</si>
  <si>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</si>
  <si>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</si>
  <si>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</si>
  <si>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</si>
  <si>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</si>
  <si>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</si>
  <si>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</si>
  <si>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</si>
  <si>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</si>
  <si>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</si>
  <si>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</si>
  <si>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</si>
  <si>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</si>
  <si>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</si>
  <si>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</si>
  <si>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</si>
  <si>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</si>
  <si>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</si>
  <si>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</si>
  <si>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</si>
  <si>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</si>
  <si>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</si>
  <si>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</si>
  <si>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</si>
  <si>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</si>
  <si>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</si>
  <si>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</si>
  <si>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</si>
  <si>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</si>
  <si>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</si>
  <si>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</si>
  <si>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</si>
  <si>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</si>
  <si>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</si>
  <si>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</si>
  <si>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</si>
  <si>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</si>
  <si>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</si>
  <si>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</si>
  <si>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</si>
  <si>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</si>
  <si>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</si>
  <si>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</si>
  <si>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</si>
  <si>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</si>
  <si>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</si>
  <si>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</si>
  <si>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</si>
  <si>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</si>
  <si>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</si>
  <si>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</si>
  <si>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</si>
  <si>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</si>
  <si>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</si>
  <si>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</si>
  <si>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</si>
  <si>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</si>
  <si>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</si>
  <si>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</si>
  <si>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</si>
  <si>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</si>
  <si>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</si>
  <si>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</si>
  <si>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</si>
  <si>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</si>
  <si>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</si>
  <si>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</si>
  <si>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</si>
  <si>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</si>
  <si>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</si>
  <si>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</si>
  <si>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</si>
  <si>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</si>
  <si>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</si>
  <si>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</si>
  <si>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</si>
  <si>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</si>
  <si>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</si>
  <si>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</si>
  <si>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</si>
  <si>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</si>
  <si>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</si>
  <si>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</si>
  <si>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</si>
  <si>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</si>
  <si>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</si>
  <si>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</si>
  <si>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</si>
  <si>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</si>
  <si>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</si>
  <si>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</si>
  <si>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</si>
  <si>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</si>
  <si>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</si>
  <si>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</si>
  <si>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</si>
  <si>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</si>
  <si>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</si>
  <si>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</si>
  <si>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</si>
  <si>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</si>
  <si>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</si>
  <si>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</si>
  <si>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</si>
  <si>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</si>
  <si>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</si>
  <si>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</si>
  <si>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</si>
  <si>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</si>
  <si>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</si>
  <si>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</si>
  <si>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</si>
  <si>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</si>
  <si>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</si>
  <si>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</si>
  <si>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</si>
  <si>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</si>
  <si>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</si>
  <si>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</si>
  <si>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</si>
  <si>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</si>
  <si>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</si>
  <si>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</si>
  <si>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</si>
  <si>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</si>
  <si>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</si>
  <si>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</si>
  <si>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</si>
  <si>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</si>
  <si>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</si>
  <si>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</si>
  <si>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</si>
  <si>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</si>
  <si>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</si>
  <si>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</si>
  <si>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</si>
  <si>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</si>
  <si>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</si>
  <si>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</si>
  <si>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</si>
  <si>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</si>
  <si>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</si>
  <si>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</si>
  <si>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</si>
  <si>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</si>
  <si>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</si>
  <si>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</si>
  <si>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</si>
  <si>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</si>
  <si>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</si>
  <si>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</si>
  <si>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</si>
  <si>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</si>
  <si>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</si>
  <si>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</si>
  <si>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</si>
  <si>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</si>
  <si>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</si>
  <si>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</si>
  <si>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</si>
  <si>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</si>
  <si>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</si>
  <si>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</si>
  <si>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</si>
  <si>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</si>
  <si>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</si>
  <si>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</si>
  <si>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</si>
  <si>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</si>
  <si>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</si>
  <si>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</si>
  <si>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</si>
  <si>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</si>
  <si>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</si>
  <si>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</si>
  <si>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</si>
  <si>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</si>
  <si>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</si>
  <si>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</si>
  <si>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</si>
  <si>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</si>
  <si>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</si>
  <si>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</si>
  <si>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</si>
  <si>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</si>
  <si>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</si>
  <si>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</si>
  <si>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</si>
  <si>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</si>
  <si>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</si>
  <si>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</si>
  <si>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</si>
  <si>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</si>
  <si>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</si>
  <si>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</si>
  <si>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</si>
  <si>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</si>
  <si>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</si>
  <si>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</si>
  <si>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</si>
  <si>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</si>
  <si>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</si>
  <si>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</si>
  <si>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</si>
  <si>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</si>
  <si>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</si>
  <si>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</si>
  <si>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</si>
  <si>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</si>
  <si>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</si>
  <si>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</si>
  <si>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</si>
  <si>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</si>
  <si>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</si>
  <si>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</si>
  <si>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</si>
  <si>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</si>
  <si>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</si>
  <si>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</si>
  <si>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</si>
  <si>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</si>
  <si>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</si>
  <si>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</si>
  <si>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</si>
  <si>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</si>
  <si>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</si>
  <si>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</si>
  <si>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</si>
  <si>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</si>
  <si>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</si>
  <si>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</si>
  <si>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</si>
  <si>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</si>
  <si>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</si>
  <si>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</si>
  <si>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</si>
  <si>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</si>
  <si>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</si>
  <si>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</si>
  <si>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</si>
  <si>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</si>
  <si>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</si>
  <si>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</si>
  <si>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</si>
  <si>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</si>
  <si>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</si>
  <si>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</si>
  <si>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</si>
  <si>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</si>
  <si>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</si>
  <si>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</si>
  <si>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</si>
  <si>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</si>
  <si>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</si>
  <si>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</si>
  <si>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</si>
  <si>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</si>
  <si>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</si>
  <si>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</si>
  <si>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</si>
  <si>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</si>
  <si>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</si>
  <si>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</si>
  <si>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</si>
  <si>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</si>
  <si>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</si>
  <si>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</si>
  <si>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</si>
  <si>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</si>
  <si>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</si>
  <si>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</si>
  <si>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</si>
  <si>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</si>
  <si>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</si>
  <si>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</si>
  <si>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</si>
  <si>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</si>
  <si>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</si>
  <si>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</si>
  <si>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</si>
  <si>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</si>
  <si>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</si>
  <si>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</si>
  <si>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</si>
  <si>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</si>
  <si>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</si>
  <si>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</si>
  <si>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</si>
  <si>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</si>
  <si>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</si>
  <si>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</si>
  <si>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</si>
  <si>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</si>
  <si>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</si>
  <si>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</si>
  <si>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</si>
  <si>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</si>
  <si>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</si>
  <si>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</si>
  <si>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</si>
  <si>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</si>
  <si>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</si>
  <si>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</si>
  <si>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</si>
  <si>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</si>
  <si>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</si>
  <si>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</si>
  <si>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</si>
  <si>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</si>
  <si>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</si>
  <si>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</si>
  <si>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</si>
  <si>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</si>
  <si>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</si>
  <si>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</si>
  <si>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</si>
  <si>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</si>
  <si>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</si>
  <si>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</si>
  <si>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</si>
  <si>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</si>
  <si>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</si>
  <si>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</si>
  <si>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</si>
  <si>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</si>
  <si>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</si>
  <si>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</si>
  <si>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</si>
  <si>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</si>
  <si>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</si>
  <si>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</si>
  <si>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</si>
  <si>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</si>
  <si>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</si>
  <si>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</si>
  <si>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</si>
  <si>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</si>
  <si>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</si>
  <si>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</si>
  <si>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</si>
  <si>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</si>
  <si>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</si>
  <si>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</si>
  <si>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</si>
  <si>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</si>
  <si>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</si>
  <si>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</si>
  <si>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</si>
  <si>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</si>
  <si>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</si>
  <si>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</si>
  <si>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</si>
  <si>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</si>
  <si>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</si>
  <si>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</si>
  <si>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</si>
  <si>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</si>
  <si>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</si>
  <si>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</si>
  <si>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</si>
  <si>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</si>
  <si>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</si>
  <si>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</si>
  <si>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</si>
  <si>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</si>
  <si>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</si>
  <si>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</si>
  <si>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</si>
  <si>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</si>
  <si>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</si>
  <si>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</si>
  <si>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</si>
  <si>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</si>
  <si>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</si>
  <si>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</si>
  <si>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</si>
  <si>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</si>
  <si>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</si>
  <si>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</si>
  <si>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</si>
  <si>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</si>
  <si>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</si>
  <si>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</si>
  <si>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</si>
  <si>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</si>
  <si>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</si>
  <si>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</si>
  <si>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</si>
  <si>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</si>
  <si>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</si>
  <si>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</si>
  <si>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</si>
  <si>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</si>
  <si>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</si>
  <si>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</si>
  <si>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</si>
  <si>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</si>
  <si>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</si>
  <si>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</si>
  <si>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</si>
  <si>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</si>
  <si>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</si>
  <si>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</si>
  <si>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</si>
  <si>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</si>
  <si>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</si>
  <si>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</si>
  <si>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</si>
  <si>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</si>
  <si>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</si>
  <si>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</si>
  <si>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</si>
  <si>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</si>
  <si>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</si>
  <si>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</si>
  <si>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</si>
  <si>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</si>
  <si>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</si>
  <si>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</si>
  <si>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</si>
  <si>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</si>
  <si>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</si>
  <si>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</si>
  <si>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</si>
  <si>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</si>
  <si>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</si>
  <si>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</si>
  <si>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</si>
  <si>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</si>
  <si>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</si>
  <si>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</si>
  <si>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</si>
  <si>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</si>
  <si>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</si>
  <si>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</si>
  <si>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</si>
  <si>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</si>
  <si>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</si>
  <si>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</si>
  <si>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</si>
  <si>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</si>
  <si>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</si>
  <si>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</si>
  <si>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</si>
  <si>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</si>
  <si>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</si>
  <si>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</si>
  <si>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</si>
  <si>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</si>
  <si>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</si>
  <si>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</si>
  <si>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</si>
  <si>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</si>
  <si>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</si>
  <si>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</si>
  <si>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</si>
  <si>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</si>
  <si>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</si>
  <si>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</si>
  <si>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</si>
  <si>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</si>
  <si>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</si>
  <si>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</si>
  <si>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</si>
  <si>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</si>
  <si>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</si>
  <si>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</si>
  <si>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</si>
  <si>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</si>
  <si>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</si>
  <si>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</si>
  <si>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</si>
  <si>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</si>
  <si>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</si>
  <si>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</si>
  <si>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</si>
  <si>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</si>
  <si>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</si>
  <si>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</si>
  <si>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</si>
  <si>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</si>
  <si>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</si>
  <si>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</si>
  <si>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</si>
  <si>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</si>
  <si>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</si>
  <si>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</si>
  <si>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</si>
  <si>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</si>
  <si>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</si>
  <si>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</si>
  <si>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</si>
  <si>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</si>
  <si>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</si>
  <si>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</si>
  <si>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</si>
  <si>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</si>
  <si>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</si>
  <si>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</si>
  <si>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</si>
  <si>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</si>
  <si>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</si>
  <si>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</si>
  <si>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</si>
  <si>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</si>
  <si>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</si>
  <si>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</si>
  <si>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</si>
  <si>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</si>
  <si>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</si>
  <si>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</si>
  <si>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</si>
  <si>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</si>
  <si>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</si>
  <si>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</si>
  <si>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</si>
  <si>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</si>
  <si>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</si>
  <si>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</si>
  <si>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</si>
  <si>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</si>
  <si>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</si>
  <si>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</si>
  <si>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</si>
  <si>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</si>
  <si>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</si>
  <si>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</si>
  <si>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</si>
  <si>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</si>
  <si>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</si>
  <si>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</si>
  <si>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</si>
  <si>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</si>
  <si>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</si>
  <si>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</si>
  <si>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</si>
  <si>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</si>
  <si>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</si>
  <si>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</si>
  <si>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</si>
  <si>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</si>
  <si>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</si>
  <si>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</si>
  <si>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</si>
  <si>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</si>
  <si>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</si>
  <si>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</si>
  <si>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</si>
  <si>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</si>
  <si>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</si>
  <si>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</si>
  <si>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</si>
  <si>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</si>
  <si>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</si>
  <si>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</si>
  <si>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</si>
  <si>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</si>
  <si>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</si>
  <si>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</si>
  <si>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</si>
  <si>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</si>
  <si>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</si>
  <si>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</si>
  <si>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</si>
  <si>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</si>
  <si>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</si>
  <si>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</si>
  <si>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</si>
  <si>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</si>
  <si>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</si>
  <si>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</si>
  <si>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</si>
  <si>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</si>
  <si>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</si>
  <si>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</si>
  <si>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</si>
  <si>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</si>
  <si>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</si>
  <si>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</si>
  <si>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</si>
  <si>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</si>
  <si>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</si>
  <si>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</si>
  <si>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</si>
  <si>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</si>
  <si>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</si>
  <si>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</si>
  <si>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</si>
  <si>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</si>
  <si>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</si>
  <si>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</si>
  <si>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</si>
  <si>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</si>
  <si>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</si>
  <si>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</si>
  <si>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</si>
  <si>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</si>
  <si>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</si>
  <si>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</si>
  <si>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</si>
  <si>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</si>
  <si>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</si>
  <si>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</si>
  <si>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</si>
  <si>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</si>
  <si>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</si>
  <si>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</si>
  <si>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</si>
  <si>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</si>
  <si>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</si>
  <si>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</si>
  <si>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</si>
  <si>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</si>
  <si>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</si>
  <si>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</si>
  <si>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</si>
  <si>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</si>
  <si>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</si>
  <si>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</si>
  <si>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</si>
  <si>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</si>
  <si>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</si>
  <si>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</si>
  <si>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</si>
  <si>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</si>
  <si>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</si>
  <si>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</si>
  <si>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</si>
  <si>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</si>
  <si>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</si>
  <si>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</si>
  <si>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</si>
  <si>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</si>
  <si>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</si>
  <si>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</si>
  <si>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</si>
  <si>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</si>
  <si>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</si>
  <si>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</si>
  <si>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</si>
  <si>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</si>
  <si>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</si>
  <si>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</si>
  <si>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</si>
  <si>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</si>
  <si>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</si>
  <si>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</si>
  <si>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</si>
  <si>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</si>
  <si>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</si>
  <si>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</si>
  <si>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</si>
  <si>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</si>
  <si>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</si>
  <si>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</si>
  <si>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</si>
  <si>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</si>
  <si>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</si>
  <si>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</si>
  <si>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</si>
  <si>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</si>
  <si>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</si>
  <si>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</si>
  <si>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</si>
  <si>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</si>
  <si>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</si>
  <si>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</si>
  <si>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</si>
  <si>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</si>
  <si>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</si>
  <si>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</si>
  <si>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</si>
  <si>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</si>
  <si>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</si>
  <si>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</si>
  <si>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</si>
  <si>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</si>
  <si>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</si>
  <si>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</si>
  <si>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</si>
  <si>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</si>
  <si>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</si>
  <si>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</si>
  <si>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</si>
  <si>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</si>
  <si>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</si>
  <si>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</si>
  <si>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</si>
  <si>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</si>
  <si>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</si>
  <si>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</si>
  <si>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</si>
  <si>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</si>
  <si>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</si>
  <si>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</si>
  <si>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</si>
  <si>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</si>
  <si>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</si>
  <si>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</si>
  <si>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</si>
  <si>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</si>
  <si>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</si>
  <si>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</si>
  <si>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</si>
  <si>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</si>
  <si>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</si>
  <si>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</si>
  <si>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</si>
  <si>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</si>
  <si>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</si>
  <si>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</si>
  <si>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</si>
  <si>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</si>
  <si>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</si>
  <si>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</si>
  <si>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</si>
  <si>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</si>
  <si>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</si>
  <si>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</si>
  <si>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</si>
  <si>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</si>
  <si>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</si>
  <si>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</si>
  <si>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</si>
  <si>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</si>
  <si>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</si>
  <si>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</si>
  <si>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</si>
  <si>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</si>
  <si>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</si>
  <si>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</si>
  <si>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</si>
  <si>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</si>
  <si>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</si>
  <si>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</si>
  <si>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</si>
  <si>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</si>
  <si>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</si>
  <si>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</si>
  <si>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</si>
  <si>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</si>
  <si>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</si>
  <si>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</si>
  <si>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</si>
  <si>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</si>
  <si>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</si>
  <si>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</si>
  <si>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</si>
  <si>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</si>
  <si>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</si>
  <si>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</si>
  <si>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</si>
  <si>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</si>
  <si>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</si>
  <si>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</si>
  <si>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</si>
  <si>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</si>
  <si>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</si>
  <si>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</si>
  <si>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</si>
  <si>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</si>
  <si>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</si>
  <si>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</si>
  <si>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</si>
  <si>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</si>
  <si>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</si>
  <si>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</si>
  <si>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</si>
  <si>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</si>
  <si>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</si>
  <si>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</si>
  <si>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</si>
  <si>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</si>
  <si>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</si>
  <si>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</si>
  <si>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</si>
  <si>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</si>
  <si>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</si>
  <si>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</si>
  <si>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</si>
  <si>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</si>
  <si>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</si>
  <si>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</si>
  <si>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</si>
  <si>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</si>
  <si>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</si>
  <si>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</si>
  <si>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</si>
  <si>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</si>
  <si>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</si>
  <si>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</si>
  <si>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</si>
  <si>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</si>
  <si>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</si>
  <si>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</si>
  <si>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</si>
  <si>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</si>
  <si>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</si>
  <si>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</si>
  <si>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</si>
  <si>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</si>
  <si>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</si>
  <si>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</si>
  <si>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</si>
  <si>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</si>
  <si>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</si>
  <si>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</si>
  <si>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</si>
  <si>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</si>
  <si>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</si>
  <si>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</si>
  <si>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</si>
  <si>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</si>
  <si>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</si>
  <si>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</si>
  <si>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</si>
  <si>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</si>
  <si>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</si>
  <si>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</si>
  <si>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</si>
  <si>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</si>
  <si>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</si>
  <si>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</si>
  <si>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</si>
  <si>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</si>
  <si>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</si>
  <si>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</si>
  <si>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</si>
  <si>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</si>
  <si>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</si>
  <si>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</si>
  <si>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</si>
  <si>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</si>
  <si>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</si>
  <si>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</si>
  <si>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</si>
  <si>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</si>
  <si>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</si>
  <si>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</si>
  <si>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</si>
  <si>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</si>
  <si>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</si>
  <si>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</si>
  <si>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</si>
  <si>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</si>
  <si>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</si>
  <si>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</si>
  <si>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</si>
  <si>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</si>
  <si>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</si>
  <si>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</si>
  <si>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</si>
  <si>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</si>
  <si>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</si>
  <si>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</si>
  <si>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</si>
  <si>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</si>
  <si>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</si>
  <si>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</si>
  <si>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</si>
  <si>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</si>
  <si>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</si>
  <si>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</si>
  <si>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</si>
  <si>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</si>
  <si>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</si>
  <si>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</si>
  <si>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</si>
  <si>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</si>
  <si>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</si>
  <si>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</si>
  <si>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</si>
  <si>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</si>
  <si>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</si>
  <si>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</si>
  <si>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</si>
  <si>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</si>
  <si>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</si>
  <si>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</si>
  <si>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</si>
  <si>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</si>
  <si>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</si>
  <si>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</si>
  <si>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</si>
  <si>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</si>
  <si>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</si>
  <si>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</si>
  <si>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</si>
  <si>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</si>
  <si>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</si>
  <si>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</si>
  <si>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</si>
  <si>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</si>
  <si>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</si>
  <si>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</si>
  <si>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</si>
  <si>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</si>
  <si>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</si>
  <si>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</si>
  <si>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</si>
  <si>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</si>
  <si>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</si>
  <si>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</si>
  <si>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</si>
  <si>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</si>
  <si>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</si>
  <si>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</si>
  <si>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</si>
  <si>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</si>
  <si>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</si>
  <si>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</si>
  <si>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</si>
  <si>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</si>
  <si>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</si>
  <si>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</si>
  <si>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</si>
  <si>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</si>
  <si>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</si>
  <si>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</si>
  <si>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</si>
  <si>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</si>
  <si>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</si>
  <si>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</si>
  <si>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</si>
  <si>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</si>
  <si>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</si>
  <si>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</si>
  <si>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</si>
  <si>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</si>
  <si>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</si>
  <si>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</si>
  <si>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</si>
  <si>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</si>
  <si>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</si>
  <si>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</si>
  <si>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</si>
  <si>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</si>
  <si>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</si>
  <si>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</si>
  <si>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</si>
  <si>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</si>
  <si>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</si>
  <si>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</si>
  <si>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</si>
  <si>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</si>
  <si>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</si>
  <si>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</si>
  <si>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</si>
  <si>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</si>
  <si>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</si>
  <si>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</si>
  <si>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</si>
  <si>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</si>
  <si>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</si>
  <si>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</si>
  <si>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</si>
  <si>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</si>
  <si>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</si>
  <si>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</si>
  <si>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</si>
  <si>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</si>
  <si>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</si>
  <si>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</si>
  <si>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</si>
  <si>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</si>
  <si>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</si>
  <si>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</si>
  <si>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</si>
  <si>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</si>
  <si>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</si>
  <si>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</si>
  <si>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</si>
  <si>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</si>
  <si>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</si>
  <si>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</si>
  <si>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</si>
  <si>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</si>
  <si>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</si>
  <si>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</si>
  <si>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</si>
  <si>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</si>
  <si>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</si>
  <si>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</si>
  <si>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</si>
  <si>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</si>
  <si>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</si>
  <si>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</si>
  <si>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</si>
  <si>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</si>
  <si>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</si>
  <si>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</si>
  <si>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</si>
  <si>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</si>
  <si>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</si>
  <si>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</si>
  <si>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</si>
  <si>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</si>
  <si>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</si>
  <si>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</si>
  <si>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</si>
  <si>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</si>
  <si>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</si>
  <si>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</si>
  <si>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</si>
  <si>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</si>
  <si>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</si>
  <si>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</si>
  <si>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</si>
  <si>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</si>
  <si>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</si>
  <si>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</si>
  <si>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</si>
  <si>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</si>
  <si>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</si>
  <si>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</si>
  <si>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</si>
  <si>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</si>
  <si>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</si>
  <si>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</si>
  <si>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</si>
  <si>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</si>
  <si>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</si>
  <si>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</si>
  <si>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</si>
  <si>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</si>
  <si>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</si>
  <si>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</si>
  <si>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</si>
  <si>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</si>
  <si>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</si>
  <si>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</si>
  <si>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</si>
  <si>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</si>
  <si>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</si>
  <si>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</si>
  <si>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</si>
  <si>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</si>
  <si>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</si>
  <si>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</si>
  <si>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</si>
  <si>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</si>
  <si>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</si>
  <si>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</si>
  <si>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</si>
  <si>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</si>
  <si>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</si>
  <si>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</si>
  <si>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</si>
  <si>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</si>
  <si>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</si>
  <si>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</si>
  <si>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</si>
  <si>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</si>
  <si>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</si>
  <si>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</si>
  <si>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</si>
  <si>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</si>
  <si>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</si>
  <si>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</si>
  <si>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</si>
  <si>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</si>
  <si>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</si>
  <si>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</si>
  <si>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</si>
  <si>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</si>
  <si>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</si>
  <si>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</si>
  <si>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</si>
  <si>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</si>
  <si>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</si>
  <si>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</si>
  <si>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</si>
  <si>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</si>
  <si>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</si>
  <si>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</si>
  <si>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</si>
  <si>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</si>
  <si>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</si>
  <si>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</si>
  <si>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</si>
  <si>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</si>
  <si>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</si>
  <si>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</si>
  <si>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</si>
  <si>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</si>
  <si>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</si>
  <si>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</si>
  <si>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</si>
  <si>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</si>
  <si>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</si>
  <si>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</si>
  <si>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</si>
  <si>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</si>
  <si>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</si>
  <si>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</si>
  <si>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</si>
  <si>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</si>
  <si>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</si>
  <si>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</si>
  <si>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</si>
  <si>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</si>
  <si>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</si>
  <si>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</si>
  <si>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</si>
  <si>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</si>
  <si>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</si>
  <si>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</si>
  <si>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</si>
  <si>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</si>
  <si>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</si>
  <si>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</si>
  <si>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</si>
  <si>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</si>
  <si>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</si>
  <si>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</si>
  <si>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</si>
  <si>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</si>
  <si>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</si>
  <si>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</si>
  <si>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</si>
  <si>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</si>
  <si>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</si>
  <si>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</si>
  <si>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</si>
  <si>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</si>
  <si>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</si>
  <si>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</si>
  <si>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</si>
  <si>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</si>
  <si>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</si>
  <si>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</si>
  <si>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</si>
  <si>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</si>
  <si>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</si>
  <si>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</si>
  <si>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</si>
  <si>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</si>
  <si>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</si>
  <si>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</si>
  <si>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</si>
  <si>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</si>
  <si>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</si>
  <si>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</si>
  <si>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</si>
  <si>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</si>
  <si>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</si>
  <si>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</si>
  <si>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</si>
  <si>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</si>
  <si>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</si>
  <si>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</si>
  <si>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</si>
  <si>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</si>
  <si>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</si>
  <si>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</si>
  <si>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</si>
  <si>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</si>
  <si>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</si>
  <si>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</si>
  <si>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</si>
  <si>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</si>
  <si>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</si>
  <si>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</si>
  <si>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</si>
  <si>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</si>
  <si>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</si>
  <si>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</si>
  <si>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</si>
  <si>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</si>
  <si>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</si>
  <si>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</si>
  <si>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</si>
  <si>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</si>
  <si>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</si>
  <si>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</si>
  <si>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</si>
  <si>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</si>
  <si>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</si>
  <si>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</si>
  <si>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</si>
  <si>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</si>
  <si>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</si>
  <si>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</si>
  <si>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</si>
  <si>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</si>
  <si>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</si>
  <si>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</si>
  <si>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</si>
  <si>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</si>
  <si>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</si>
  <si>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</si>
  <si>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</si>
  <si>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</si>
  <si>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</si>
  <si>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</si>
  <si>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</si>
  <si>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</si>
  <si>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</si>
  <si>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</si>
  <si>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</si>
  <si>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</si>
  <si>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</si>
  <si>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</si>
  <si>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</si>
  <si>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</si>
  <si>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</si>
  <si>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</si>
  <si>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</si>
  <si>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</si>
  <si>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</si>
  <si>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</si>
  <si>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</si>
  <si>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</si>
  <si>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</si>
  <si>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</si>
  <si>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</si>
  <si>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</si>
  <si>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</si>
  <si>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</si>
  <si>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</si>
  <si>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</si>
  <si>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</si>
  <si>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</si>
  <si>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</si>
  <si>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</si>
  <si>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</si>
  <si>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</si>
  <si>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</si>
  <si>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</si>
  <si>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</si>
  <si>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</si>
  <si>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</si>
  <si>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</si>
  <si>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</si>
  <si>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</si>
  <si>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</si>
  <si>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</si>
  <si>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</si>
  <si>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</si>
  <si>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</si>
  <si>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</si>
  <si>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</si>
  <si>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</si>
  <si>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</si>
  <si>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</si>
  <si>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</si>
  <si>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</si>
  <si>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</si>
  <si>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</si>
  <si>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</si>
  <si>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</si>
  <si>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</si>
  <si>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</si>
  <si>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</si>
  <si>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</si>
  <si>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</si>
  <si>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</si>
  <si>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</si>
  <si>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</si>
  <si>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</si>
  <si>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</si>
  <si>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</si>
  <si>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</si>
  <si>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</si>
  <si>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</si>
  <si>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</si>
  <si>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</si>
  <si>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</si>
  <si>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</si>
  <si>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</si>
  <si>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</si>
  <si>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</si>
  <si>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</si>
  <si>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</si>
  <si>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</si>
  <si>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</si>
  <si>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</si>
  <si>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</si>
  <si>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</si>
  <si>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</si>
  <si>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</si>
  <si>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</si>
  <si>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</si>
  <si>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</si>
  <si>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</si>
  <si>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</si>
  <si>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</si>
  <si>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</si>
  <si>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</si>
  <si>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</si>
  <si>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</si>
  <si>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</si>
  <si>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</si>
  <si>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</si>
  <si>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</si>
  <si>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</si>
  <si>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</si>
  <si>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</si>
  <si>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</si>
  <si>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</si>
  <si>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</si>
  <si>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</si>
  <si>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</si>
  <si>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</si>
  <si>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</si>
  <si>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</si>
  <si>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</si>
  <si>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</si>
  <si>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</si>
  <si>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</si>
  <si>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</si>
  <si>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</si>
  <si>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</si>
  <si>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</si>
  <si>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</si>
  <si>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</si>
  <si>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</si>
  <si>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</si>
  <si>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</si>
  <si>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</si>
  <si>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</si>
  <si>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</si>
  <si>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</si>
  <si>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</si>
  <si>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</si>
  <si>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</si>
  <si>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</si>
  <si>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</si>
  <si>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</si>
  <si>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</si>
  <si>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</si>
  <si>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</si>
  <si>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</si>
  <si>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</si>
  <si>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</si>
  <si>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</si>
  <si>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</si>
  <si>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</si>
  <si>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</si>
  <si>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</si>
  <si>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</si>
  <si>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</si>
  <si>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</si>
  <si>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</si>
  <si>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</si>
  <si>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</si>
  <si>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</si>
  <si>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</si>
  <si>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</si>
  <si>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</si>
  <si>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</si>
  <si>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</si>
  <si>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</si>
  <si>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</si>
  <si>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</si>
  <si>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</si>
  <si>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</si>
  <si>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</si>
  <si>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</si>
  <si>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</si>
  <si>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</si>
  <si>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</si>
  <si>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</si>
  <si>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</si>
  <si>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</si>
  <si>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</si>
  <si>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</si>
  <si>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</si>
  <si>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</si>
  <si>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</si>
  <si>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</si>
  <si>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</si>
  <si>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</si>
  <si>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</si>
  <si>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</si>
  <si>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</si>
  <si>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</si>
  <si>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</si>
  <si>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</si>
  <si>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</si>
  <si>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</si>
  <si>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</si>
  <si>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</si>
  <si>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</si>
  <si>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</si>
  <si>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</si>
  <si>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</si>
  <si>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</si>
  <si>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</si>
  <si>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</si>
  <si>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</si>
  <si>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</si>
  <si>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</si>
  <si>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</si>
  <si>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</si>
  <si>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</si>
  <si>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</si>
  <si>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</si>
  <si>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</si>
  <si>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</si>
  <si>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</si>
  <si>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</si>
  <si>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</si>
  <si>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</si>
  <si>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</si>
  <si>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</si>
  <si>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</si>
  <si>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</si>
  <si>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</si>
  <si>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</si>
  <si>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</si>
  <si>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</si>
  <si>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</si>
  <si>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</si>
  <si>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</si>
  <si>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</si>
  <si>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</si>
  <si>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</si>
  <si>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</si>
  <si>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</si>
  <si>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</si>
  <si>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</si>
  <si>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</si>
  <si>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</si>
  <si>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</si>
  <si>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</si>
  <si>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</si>
  <si>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</si>
  <si>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</si>
  <si>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</si>
  <si>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</si>
  <si>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</si>
  <si>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</si>
  <si>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</si>
  <si>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</si>
  <si>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</si>
  <si>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</si>
  <si>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</si>
  <si>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</si>
  <si>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</si>
  <si>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</si>
  <si>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</si>
  <si>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</si>
  <si>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</si>
  <si>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</si>
  <si>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</si>
  <si>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</si>
  <si>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</si>
  <si>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</si>
  <si>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</si>
  <si>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</si>
  <si>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</si>
  <si>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</si>
  <si>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</si>
  <si>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</si>
  <si>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</si>
  <si>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</si>
  <si>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</si>
  <si>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</si>
  <si>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</si>
  <si>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</si>
  <si>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</si>
  <si>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</si>
  <si>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</si>
  <si>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</si>
  <si>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</si>
  <si>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</si>
  <si>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</si>
  <si>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</si>
  <si>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</si>
  <si>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</si>
  <si>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</si>
  <si>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</si>
  <si>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</si>
  <si>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</si>
  <si>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</si>
  <si>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</si>
  <si>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</si>
  <si>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</si>
  <si>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</si>
  <si>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</si>
  <si>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</si>
  <si>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</si>
  <si>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</si>
  <si>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</si>
  <si>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</si>
  <si>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</si>
  <si>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</si>
  <si>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</si>
  <si>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</si>
  <si>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</si>
  <si>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</si>
  <si>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</si>
  <si>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</si>
  <si>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</si>
  <si>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</si>
  <si>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</si>
  <si>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</si>
  <si>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</si>
  <si>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</si>
  <si>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</si>
  <si>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</si>
  <si>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</si>
  <si>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</si>
  <si>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</si>
  <si>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</si>
  <si>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</si>
  <si>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</si>
  <si>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</si>
  <si>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</si>
  <si>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</si>
  <si>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</si>
  <si>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</si>
  <si>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</si>
  <si>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</si>
  <si>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</si>
  <si>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</si>
  <si>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</si>
  <si>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</si>
  <si>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</si>
  <si>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</si>
  <si>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</si>
  <si>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</si>
  <si>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</si>
  <si>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</si>
  <si>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</si>
  <si>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</si>
  <si>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</si>
  <si>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</si>
  <si>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</si>
  <si>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</si>
  <si>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</si>
  <si>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</si>
  <si>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</si>
  <si>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</si>
  <si>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</si>
  <si>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</si>
  <si>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</si>
  <si>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</si>
  <si>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</si>
  <si>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</si>
  <si>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</si>
  <si>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</si>
  <si>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</si>
  <si>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</si>
  <si>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</si>
  <si>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</si>
  <si>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</si>
  <si>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</si>
  <si>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</si>
  <si>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</si>
  <si>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</si>
  <si>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</si>
  <si>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</si>
  <si>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</si>
  <si>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</si>
  <si>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</si>
  <si>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</si>
  <si>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</si>
  <si>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</si>
  <si>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</si>
  <si>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</si>
  <si>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</si>
  <si>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</si>
  <si>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</si>
  <si>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</si>
  <si>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</si>
  <si>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</si>
  <si>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</si>
  <si>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</si>
  <si>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</si>
  <si>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</si>
  <si>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</si>
  <si>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</si>
  <si>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</si>
  <si>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</si>
  <si>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</si>
  <si>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</si>
  <si>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</si>
  <si>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</si>
  <si>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</si>
  <si>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</si>
  <si>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</si>
  <si>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</si>
  <si>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</si>
  <si>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</si>
  <si>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</si>
  <si>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</si>
  <si>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</si>
  <si>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</si>
  <si>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</si>
  <si>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</si>
  <si>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</si>
  <si>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</si>
  <si>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</si>
  <si>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</si>
  <si>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</si>
  <si>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</si>
  <si>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</si>
  <si>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</si>
  <si>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</si>
  <si>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</si>
  <si>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</si>
  <si>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</si>
  <si>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</si>
  <si>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</si>
  <si>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</si>
  <si>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</si>
  <si>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</si>
  <si>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</si>
  <si>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</si>
  <si>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</si>
  <si>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</si>
  <si>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</si>
  <si>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</si>
  <si>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</si>
  <si>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</si>
  <si>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</si>
  <si>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</si>
  <si>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</si>
  <si>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</si>
  <si>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</si>
  <si>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</si>
  <si>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</si>
  <si>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</si>
  <si>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</si>
  <si>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</si>
  <si>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</si>
  <si>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</si>
  <si>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</si>
  <si>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</si>
  <si>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</si>
  <si>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</si>
  <si>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</si>
  <si>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</si>
  <si>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</si>
  <si>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</si>
  <si>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</si>
  <si>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</si>
  <si>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</si>
  <si>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</si>
  <si>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</si>
  <si>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</si>
  <si>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</si>
  <si>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</si>
  <si>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</si>
  <si>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</si>
  <si>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</si>
  <si>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</si>
  <si>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</si>
  <si>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</si>
  <si>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</si>
  <si>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</si>
  <si>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</si>
  <si>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</si>
  <si>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</si>
  <si>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</si>
  <si>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</si>
  <si>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</si>
  <si>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</si>
  <si>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</si>
  <si>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</si>
  <si>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</si>
  <si>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</si>
  <si>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</si>
  <si>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</si>
  <si>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</si>
  <si>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</si>
  <si>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</si>
  <si>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</si>
  <si>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</si>
  <si>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</si>
  <si>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</si>
  <si>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</si>
  <si>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</si>
  <si>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</si>
  <si>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</si>
  <si>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</si>
  <si>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</si>
  <si>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</si>
  <si>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</si>
  <si>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</si>
  <si>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</si>
  <si>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</si>
  <si>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</si>
  <si>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</si>
  <si>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</si>
  <si>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</si>
  <si>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</si>
  <si>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</si>
  <si>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</si>
  <si>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</si>
  <si>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</si>
  <si>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</si>
  <si>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</si>
  <si>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</si>
  <si>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</si>
  <si>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</si>
  <si>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</si>
  <si>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</si>
  <si>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</si>
  <si>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</si>
  <si>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</si>
  <si>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</si>
  <si>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</si>
  <si>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</si>
  <si>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</si>
  <si>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</si>
  <si>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</si>
  <si>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</si>
  <si>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</si>
  <si>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</si>
  <si>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</si>
  <si>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</si>
  <si>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</si>
  <si>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</si>
  <si>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</si>
  <si>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</si>
  <si>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</si>
  <si>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</si>
  <si>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</si>
  <si>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</si>
  <si>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</si>
  <si>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</si>
  <si>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</si>
  <si>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</si>
  <si>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</si>
  <si>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</si>
  <si>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</si>
  <si>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</si>
  <si>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</si>
  <si>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</si>
  <si>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</si>
  <si>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</si>
  <si>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</si>
  <si>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</si>
  <si>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</si>
  <si>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</si>
  <si>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</si>
  <si>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</si>
  <si>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</si>
  <si>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</si>
  <si>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</si>
  <si>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</si>
  <si>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</si>
  <si>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</si>
  <si>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</si>
  <si>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</si>
  <si>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</si>
  <si>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</si>
  <si>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</si>
  <si>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</si>
  <si>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</si>
  <si>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</si>
  <si>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</si>
  <si>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</si>
  <si>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</si>
  <si>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</si>
  <si>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</si>
  <si>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</si>
  <si>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</si>
  <si>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</si>
  <si>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</si>
  <si>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</si>
  <si>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</si>
  <si>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</si>
  <si>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</si>
  <si>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</si>
  <si>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</si>
  <si>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</si>
  <si>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</si>
  <si>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</si>
  <si>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</si>
  <si>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</si>
  <si>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</si>
  <si>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</si>
  <si>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</si>
  <si>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</si>
  <si>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</si>
  <si>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</si>
  <si>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</si>
  <si>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</si>
  <si>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</si>
  <si>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</si>
  <si>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</si>
  <si>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</si>
  <si>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</si>
  <si>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</si>
  <si>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</si>
  <si>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</si>
  <si>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</si>
  <si>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</si>
  <si>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</si>
  <si>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</si>
  <si>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</si>
  <si>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</si>
  <si>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</si>
  <si>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</si>
  <si>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</si>
  <si>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</si>
  <si>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</si>
  <si>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</si>
  <si>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</si>
  <si>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</si>
  <si>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</si>
  <si>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</si>
  <si>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</si>
  <si>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</si>
  <si>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</si>
  <si>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</si>
  <si>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</si>
  <si>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</si>
  <si>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</si>
  <si>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</si>
  <si>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</si>
  <si>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</si>
  <si>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</si>
  <si>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</si>
  <si>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</si>
  <si>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</si>
  <si>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</si>
  <si>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</si>
  <si>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</si>
  <si>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</si>
  <si>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</si>
  <si>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</si>
  <si>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</si>
  <si>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</si>
  <si>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</si>
  <si>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</si>
  <si>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</si>
  <si>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</si>
  <si>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</si>
  <si>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</si>
  <si>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</si>
  <si>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</si>
  <si>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</si>
  <si>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</si>
  <si>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</si>
  <si>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</si>
  <si>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</si>
  <si>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</si>
  <si>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</si>
  <si>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</si>
  <si>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</si>
  <si>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</si>
  <si>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</si>
  <si>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</si>
  <si>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</si>
  <si>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</si>
  <si>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</si>
  <si>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</si>
  <si>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</si>
  <si>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</si>
  <si>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</si>
  <si>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</si>
  <si>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</si>
  <si>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</si>
  <si>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</si>
  <si>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</si>
  <si>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</si>
  <si>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</si>
  <si>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</si>
  <si>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</si>
  <si>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</si>
  <si>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</si>
  <si>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</si>
  <si>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</si>
  <si>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</si>
  <si>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</si>
  <si>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</si>
  <si>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</si>
  <si>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</si>
  <si>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</si>
  <si>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</si>
  <si>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</si>
  <si>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</si>
  <si>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</si>
  <si>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</si>
  <si>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</si>
  <si>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</si>
  <si>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</si>
  <si>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</si>
  <si>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</si>
  <si>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</si>
  <si>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</si>
  <si>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</si>
  <si>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</si>
  <si>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</si>
  <si>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</si>
  <si>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</si>
  <si>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</si>
  <si>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</si>
  <si>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</si>
  <si>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</si>
  <si>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</si>
  <si>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</si>
  <si>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</si>
  <si>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</si>
  <si>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</si>
  <si>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</si>
  <si>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</si>
  <si>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</si>
  <si>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</si>
  <si>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</si>
  <si>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</si>
  <si>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</si>
  <si>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</si>
  <si>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</si>
  <si>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</si>
  <si>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</si>
  <si>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</si>
  <si>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</si>
  <si>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</si>
  <si>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</si>
  <si>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</si>
  <si>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</si>
  <si>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</si>
  <si>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</si>
  <si>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</si>
  <si>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</si>
  <si>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</si>
  <si>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</si>
  <si>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</si>
  <si>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</si>
  <si>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</si>
  <si>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</si>
  <si>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</si>
  <si>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</si>
  <si>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</si>
  <si>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</si>
  <si>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</si>
  <si>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</si>
  <si>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</si>
  <si>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</si>
  <si>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</si>
  <si>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</si>
  <si>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</si>
  <si>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</si>
  <si>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</si>
  <si>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</si>
  <si>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</si>
  <si>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</si>
  <si>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</si>
  <si>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</si>
  <si>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</si>
  <si>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</si>
  <si>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</si>
  <si>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</si>
  <si>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</si>
  <si>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</si>
  <si>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</si>
  <si>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</si>
  <si>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</si>
  <si>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</si>
  <si>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</si>
  <si>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</si>
  <si>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</si>
  <si>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</si>
  <si>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</si>
  <si>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</si>
  <si>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</si>
  <si>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</si>
  <si>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</si>
  <si>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</si>
  <si>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</si>
  <si>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</si>
  <si>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</si>
  <si>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</si>
  <si>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</si>
  <si>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</si>
  <si>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</si>
  <si>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</si>
  <si>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</si>
  <si>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</si>
  <si>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</si>
  <si>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</si>
  <si>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</si>
  <si>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</si>
  <si>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</si>
  <si>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</si>
  <si>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</si>
  <si>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</si>
  <si>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</si>
  <si>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</si>
  <si>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</si>
  <si>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</si>
  <si>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</si>
  <si>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</si>
  <si>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</si>
  <si>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</si>
  <si>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</si>
  <si>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</si>
  <si>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</si>
  <si>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</si>
  <si>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</si>
  <si>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</si>
  <si>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</si>
  <si>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</si>
  <si>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</si>
  <si>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</si>
  <si>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</si>
  <si>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</si>
  <si>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</si>
  <si>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</si>
  <si>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</si>
  <si>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</si>
  <si>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</si>
  <si>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</si>
  <si>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</si>
  <si>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</si>
  <si>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</si>
  <si>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</si>
  <si>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</si>
  <si>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</si>
  <si>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</si>
  <si>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</si>
  <si>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</si>
  <si>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</si>
  <si>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</si>
  <si>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</si>
  <si>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</si>
  <si>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</si>
  <si>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</si>
  <si>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</si>
  <si>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</si>
  <si>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</si>
  <si>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</si>
  <si>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</si>
  <si>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</si>
  <si>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</si>
  <si>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</si>
  <si>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</si>
  <si>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</si>
  <si>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</si>
  <si>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</si>
  <si>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</si>
  <si>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</si>
  <si>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</si>
  <si>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</si>
  <si>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</si>
  <si>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</si>
  <si>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</si>
  <si>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</si>
  <si>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</si>
  <si>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</si>
  <si>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</si>
  <si>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</si>
  <si>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</si>
  <si>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</si>
  <si>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</si>
  <si>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</si>
  <si>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</si>
  <si>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</si>
  <si>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</si>
  <si>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</si>
  <si>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</si>
  <si>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</si>
  <si>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</si>
  <si>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</si>
  <si>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</si>
  <si>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</si>
  <si>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</si>
  <si>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</si>
  <si>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</si>
  <si>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</si>
  <si>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</si>
  <si>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</si>
  <si>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</si>
  <si>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</si>
  <si>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</si>
  <si>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</si>
  <si>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</si>
  <si>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</si>
  <si>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</si>
  <si>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</si>
  <si>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</si>
  <si>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</si>
  <si>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</si>
  <si>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</si>
  <si>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</si>
  <si>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</si>
  <si>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</si>
  <si>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</si>
  <si>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</si>
  <si>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</si>
  <si>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</si>
  <si>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</si>
  <si>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</si>
  <si>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</si>
  <si>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</si>
  <si>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</si>
  <si>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</si>
  <si>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</si>
  <si>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</si>
  <si>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</si>
  <si>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</si>
  <si>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</si>
  <si>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</si>
  <si>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</si>
  <si>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</si>
  <si>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</si>
  <si>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</si>
  <si>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</si>
  <si>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</si>
  <si>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</si>
  <si>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</si>
  <si>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</si>
  <si>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</si>
  <si>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</si>
  <si>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</si>
  <si>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</si>
  <si>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</si>
  <si>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</si>
  <si>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</si>
  <si>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</si>
  <si>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</si>
  <si>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</si>
  <si>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</si>
  <si>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</si>
  <si>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</si>
  <si>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</si>
  <si>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</si>
  <si>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</si>
  <si>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</si>
  <si>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</si>
  <si>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</si>
  <si>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</si>
  <si>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</si>
  <si>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</si>
  <si>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</si>
  <si>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</si>
  <si>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</si>
  <si>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</si>
  <si>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</si>
  <si>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</si>
  <si>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</si>
  <si>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</si>
  <si>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</si>
  <si>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</si>
  <si>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</si>
  <si>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</si>
  <si>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</si>
  <si>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</si>
  <si>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</si>
  <si>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</si>
  <si>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</si>
  <si>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</si>
  <si>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</si>
  <si>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</si>
  <si>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</si>
  <si>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</si>
  <si>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</si>
  <si>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</si>
  <si>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</si>
  <si>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</si>
  <si>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</si>
  <si>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</si>
  <si>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</si>
  <si>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</si>
  <si>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</si>
  <si>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</si>
  <si>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</si>
  <si>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</si>
  <si>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</si>
  <si>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</si>
  <si>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</si>
  <si>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</si>
  <si>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</si>
  <si>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</si>
  <si>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</si>
  <si>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</si>
  <si>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</si>
  <si>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</si>
  <si>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</si>
  <si>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</si>
  <si>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</si>
  <si>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</si>
  <si>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</si>
  <si>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</si>
  <si>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</si>
  <si>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</si>
  <si>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</si>
  <si>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</si>
  <si>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</si>
  <si>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</si>
  <si>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</si>
  <si>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</si>
  <si>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</si>
  <si>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</si>
  <si>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</si>
  <si>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</si>
  <si>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</si>
  <si>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</si>
  <si>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</si>
  <si>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</si>
  <si>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</si>
  <si>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</si>
  <si>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</si>
  <si>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</si>
  <si>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</si>
  <si>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</si>
  <si>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</si>
  <si>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</si>
  <si>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</si>
  <si>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</si>
  <si>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</si>
  <si>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</si>
  <si>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</si>
  <si>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</si>
  <si>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</si>
  <si>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</si>
  <si>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</si>
  <si>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</si>
  <si>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</si>
  <si>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</si>
  <si>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</si>
  <si>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</si>
  <si>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</si>
  <si>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</si>
  <si>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</si>
  <si>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</si>
  <si>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</si>
  <si>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</si>
  <si>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</si>
  <si>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</si>
  <si>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</si>
  <si>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</si>
  <si>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</si>
  <si>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</si>
  <si>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</si>
  <si>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</si>
  <si>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</si>
  <si>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</si>
  <si>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</si>
  <si>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</si>
  <si>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</si>
  <si>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</si>
  <si>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</si>
  <si>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</si>
  <si>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</si>
  <si>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</si>
  <si>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</si>
  <si>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</si>
  <si>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</si>
  <si>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</si>
  <si>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</si>
  <si>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</si>
  <si>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</si>
  <si>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</si>
  <si>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</si>
  <si>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</si>
  <si>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</si>
  <si>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</si>
  <si>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</si>
  <si>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</si>
  <si>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</si>
  <si>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</si>
  <si>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</si>
  <si>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</si>
  <si>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</si>
  <si>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</si>
  <si>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</si>
  <si>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</si>
  <si>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</si>
  <si>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</si>
  <si>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</si>
  <si>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</si>
  <si>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</si>
  <si>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</si>
  <si>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</si>
  <si>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</si>
  <si>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</si>
  <si>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</si>
  <si>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</si>
  <si>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</si>
  <si>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</si>
  <si>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</si>
  <si>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</si>
  <si>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</si>
  <si>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</si>
  <si>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</si>
  <si>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</si>
  <si>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</si>
  <si>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</si>
  <si>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</si>
  <si>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</si>
  <si>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</si>
  <si>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</si>
  <si>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</si>
  <si>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</si>
  <si>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</si>
  <si>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</si>
  <si>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</si>
  <si>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</si>
  <si>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</si>
  <si>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</si>
  <si>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</si>
  <si>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</si>
  <si>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</si>
  <si>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</si>
  <si>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</si>
  <si>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</si>
  <si>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</si>
  <si>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</si>
  <si>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</si>
  <si>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</si>
  <si>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</si>
  <si>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</si>
  <si>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</si>
  <si>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</si>
  <si>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</si>
  <si>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</si>
  <si>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</si>
  <si>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</si>
  <si>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</si>
  <si>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</si>
  <si>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</si>
  <si>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</si>
  <si>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</si>
  <si>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</si>
  <si>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</si>
  <si>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</si>
  <si>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</si>
  <si>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</si>
  <si>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</si>
  <si>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</si>
  <si>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</si>
  <si>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</si>
  <si>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</si>
  <si>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</si>
  <si>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</si>
  <si>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</si>
  <si>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</si>
  <si>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</si>
  <si>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</si>
  <si>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</si>
  <si>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</si>
  <si>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</si>
  <si>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</si>
  <si>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</si>
  <si>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</si>
  <si>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</si>
  <si>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</si>
  <si>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</si>
  <si>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</si>
  <si>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</si>
  <si>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</si>
  <si>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</si>
  <si>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</si>
  <si>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</si>
  <si>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</si>
  <si>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</si>
  <si>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</si>
  <si>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</si>
  <si>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</si>
  <si>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</si>
  <si>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</si>
  <si>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</si>
  <si>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</si>
  <si>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</si>
  <si>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</si>
  <si>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</si>
  <si>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</si>
  <si>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</si>
  <si>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</si>
  <si>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</si>
  <si>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</si>
  <si>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</si>
  <si>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</si>
  <si>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</si>
  <si>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</si>
  <si>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</si>
  <si>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</si>
  <si>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</si>
  <si>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</si>
  <si>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</si>
  <si>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</si>
  <si>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</si>
  <si>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</si>
  <si>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</si>
  <si>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</si>
  <si>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</si>
  <si>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</si>
  <si>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</si>
  <si>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</si>
  <si>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</si>
  <si>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</si>
  <si>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</si>
  <si>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</si>
  <si>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</si>
  <si>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</si>
  <si>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</si>
  <si>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</si>
  <si>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</si>
  <si>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</si>
  <si>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</si>
  <si>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</si>
  <si>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</si>
  <si>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</si>
  <si>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</si>
  <si>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</si>
  <si>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</si>
  <si>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</si>
  <si>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</si>
  <si>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</si>
  <si>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</si>
  <si>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</si>
  <si>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</si>
  <si>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</si>
  <si>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</si>
  <si>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</si>
  <si>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</si>
  <si>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</si>
  <si>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</si>
  <si>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</si>
  <si>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</si>
  <si>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</si>
  <si>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</si>
  <si>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</si>
  <si>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</si>
  <si>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</si>
  <si>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</si>
  <si>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</si>
  <si>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</si>
  <si>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</si>
  <si>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</si>
  <si>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</si>
  <si>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</si>
  <si>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</si>
  <si>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</si>
  <si>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</si>
  <si>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</si>
  <si>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</si>
  <si>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</si>
  <si>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</si>
  <si>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</si>
  <si>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</si>
  <si>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</si>
  <si>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</si>
  <si>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</si>
  <si>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</si>
  <si>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</si>
  <si>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</si>
  <si>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</si>
  <si>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</si>
  <si>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</si>
  <si>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</si>
  <si>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</si>
  <si>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</si>
  <si>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</si>
  <si>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</si>
  <si>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</si>
  <si>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</si>
  <si>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</si>
  <si>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</si>
  <si>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</si>
  <si>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</si>
  <si>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</si>
  <si>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</si>
  <si>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</si>
  <si>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</si>
  <si>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</si>
  <si>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</si>
  <si>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</si>
  <si>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</si>
  <si>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</si>
  <si>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</si>
  <si>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</si>
  <si>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</si>
  <si>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</si>
  <si>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</si>
  <si>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</si>
  <si>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</si>
  <si>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</si>
  <si>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</si>
  <si>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</si>
  <si>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</si>
  <si>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</si>
  <si>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</si>
  <si>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</si>
  <si>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</si>
  <si>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</si>
  <si>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</si>
  <si>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</si>
  <si>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</si>
  <si>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</si>
  <si>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</si>
  <si>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</si>
  <si>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</si>
  <si>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</si>
  <si>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</si>
  <si>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</si>
  <si>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</si>
  <si>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</si>
  <si>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</si>
  <si>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</si>
  <si>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</si>
  <si>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</si>
  <si>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</si>
  <si>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</si>
  <si>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</si>
  <si>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</si>
  <si>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</si>
  <si>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</si>
  <si>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</si>
  <si>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</si>
  <si>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</si>
  <si>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</si>
  <si>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</si>
  <si>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</si>
  <si>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</si>
  <si>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</si>
  <si>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</si>
  <si>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</si>
  <si>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</si>
  <si>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</si>
  <si>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</si>
  <si>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</si>
  <si>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</si>
  <si>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</si>
  <si>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</si>
  <si>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</si>
  <si>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</si>
  <si>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</si>
  <si>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</si>
  <si>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</si>
  <si>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</si>
  <si>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</si>
  <si>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</si>
  <si>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</si>
  <si>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</si>
  <si>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</si>
  <si>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</si>
  <si>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</si>
  <si>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</si>
  <si>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</si>
  <si>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</si>
  <si>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</si>
  <si>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</si>
  <si>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</si>
  <si>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</si>
  <si>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</si>
  <si>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</si>
  <si>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</si>
  <si>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</si>
  <si>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</si>
  <si>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</si>
  <si>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</si>
  <si>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</si>
  <si>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</si>
  <si>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</si>
  <si>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</si>
  <si>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</si>
  <si>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</si>
  <si>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</si>
  <si>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</si>
  <si>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</si>
  <si>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</si>
  <si>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</si>
  <si>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</si>
  <si>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</si>
  <si>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</si>
  <si>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</si>
  <si>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</si>
  <si>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</si>
  <si>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</si>
  <si>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</si>
  <si>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</si>
  <si>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</si>
  <si>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</si>
  <si>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</si>
  <si>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</si>
  <si>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</si>
  <si>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</si>
  <si>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</si>
  <si>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</si>
  <si>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</si>
  <si>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</si>
  <si>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</si>
  <si>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</si>
  <si>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</si>
  <si>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</si>
  <si>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</si>
  <si>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</si>
  <si>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</si>
  <si>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</si>
  <si>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</si>
  <si>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</si>
  <si>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</si>
  <si>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</si>
  <si>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</si>
  <si>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</si>
  <si>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</si>
  <si>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</si>
  <si>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</si>
  <si>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</si>
  <si>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</si>
  <si>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</si>
  <si>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</si>
  <si>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</si>
  <si>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</si>
  <si>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</si>
  <si>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</si>
  <si>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</si>
  <si>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</si>
  <si>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</si>
  <si>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</si>
  <si>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</si>
  <si>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</si>
  <si>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</si>
  <si>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</si>
  <si>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</si>
  <si>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</si>
  <si>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</si>
  <si>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</si>
  <si>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</si>
  <si>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</si>
  <si>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</si>
  <si>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</si>
  <si>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</si>
  <si>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</si>
  <si>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</si>
  <si>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</si>
  <si>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</si>
  <si>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</si>
  <si>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</si>
  <si>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</si>
  <si>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</si>
  <si>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</si>
  <si>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</si>
  <si>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</si>
  <si>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</si>
  <si>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</si>
  <si>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</si>
  <si>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</si>
  <si>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</si>
  <si>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</si>
  <si>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</si>
  <si>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</si>
  <si>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</si>
  <si>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</si>
  <si>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</si>
  <si>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</si>
  <si>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</si>
  <si>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</si>
  <si>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</si>
  <si>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</si>
  <si>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</si>
  <si>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</si>
  <si>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</si>
  <si>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</si>
  <si>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</si>
  <si>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</si>
  <si>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</si>
  <si>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</si>
  <si>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</si>
  <si>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</si>
  <si>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</si>
  <si>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</si>
  <si>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</si>
  <si>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</si>
  <si>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</si>
  <si>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</si>
  <si>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</si>
  <si>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</si>
  <si>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</si>
  <si>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</si>
  <si>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</si>
  <si>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</si>
  <si>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</si>
  <si>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</si>
  <si>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</si>
  <si>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</si>
  <si>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</si>
  <si>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</si>
  <si>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</si>
  <si>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</si>
  <si>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</si>
  <si>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</si>
  <si>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</si>
  <si>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</si>
  <si>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</si>
  <si>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</si>
  <si>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</si>
  <si>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</si>
  <si>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</si>
  <si>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</si>
  <si>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</si>
  <si>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</si>
  <si>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</si>
  <si>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</si>
  <si>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</si>
  <si>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</si>
  <si>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</si>
  <si>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</si>
  <si>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</si>
  <si>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</si>
  <si>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</si>
  <si>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</si>
  <si>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</si>
  <si>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</si>
  <si>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</si>
  <si>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</si>
  <si>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</si>
  <si>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</si>
  <si>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</si>
  <si>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</si>
  <si>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</si>
  <si>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</si>
  <si>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</si>
  <si>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</si>
  <si>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</si>
  <si>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</si>
  <si>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</si>
  <si>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</si>
  <si>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</si>
  <si>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</si>
  <si>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</si>
  <si>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</si>
  <si>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</si>
  <si>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</si>
  <si>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</si>
  <si>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</si>
  <si>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</si>
  <si>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</si>
  <si>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</si>
  <si>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</si>
  <si>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</si>
  <si>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</si>
  <si>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</si>
  <si>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</si>
  <si>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</si>
  <si>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</si>
  <si>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</si>
  <si>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</si>
  <si>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</si>
  <si>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</si>
  <si>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</si>
  <si>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</si>
  <si>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</si>
  <si>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</si>
  <si>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</si>
  <si>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</si>
  <si>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</si>
  <si>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</si>
  <si>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</si>
  <si>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</si>
  <si>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</si>
  <si>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</si>
  <si>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</si>
  <si>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</si>
  <si>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</si>
  <si>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</si>
  <si>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</si>
  <si>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</si>
  <si>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</si>
  <si>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</si>
  <si>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</si>
  <si>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</si>
  <si>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</si>
  <si>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</si>
  <si>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</si>
  <si>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</si>
  <si>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</si>
  <si>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</si>
  <si>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</si>
  <si>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</si>
  <si>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</si>
  <si>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</si>
  <si>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</si>
  <si>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</si>
  <si>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</si>
  <si>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</si>
  <si>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</si>
  <si>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</si>
  <si>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</si>
  <si>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</si>
  <si>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</si>
  <si>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</si>
  <si>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</si>
  <si>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</si>
  <si>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</si>
  <si>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</si>
  <si>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</si>
  <si>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</si>
  <si>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</si>
  <si>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</si>
  <si>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</si>
  <si>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</si>
  <si>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</si>
  <si>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</si>
  <si>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</si>
  <si>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</si>
  <si>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</si>
  <si>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</si>
  <si>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</si>
  <si>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</si>
  <si>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</si>
  <si>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</si>
  <si>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</si>
  <si>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</si>
  <si>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</si>
  <si>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</si>
  <si>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</si>
  <si>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</si>
  <si>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</si>
  <si>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</si>
  <si>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</si>
  <si>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</si>
  <si>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</si>
  <si>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</si>
  <si>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</si>
  <si>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</si>
  <si>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</si>
  <si>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</si>
  <si>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</si>
  <si>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</si>
  <si>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</si>
  <si>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</si>
  <si>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</si>
  <si>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</si>
  <si>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</si>
  <si>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</si>
  <si>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</si>
  <si>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</si>
  <si>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</si>
  <si>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</si>
  <si>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</si>
  <si>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</si>
  <si>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</si>
  <si>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</si>
  <si>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</si>
  <si>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</si>
  <si>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</si>
  <si>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</si>
  <si>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</si>
  <si>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</si>
  <si>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</si>
  <si>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</si>
  <si>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</si>
  <si>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</si>
  <si>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</si>
  <si>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</si>
  <si>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</si>
  <si>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</si>
  <si>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</si>
  <si>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</si>
  <si>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</si>
  <si>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</si>
  <si>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</si>
  <si>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</si>
  <si>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</si>
  <si>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</si>
  <si>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</si>
  <si>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</si>
  <si>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</si>
  <si>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</si>
  <si>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</si>
  <si>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</si>
  <si>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</si>
  <si>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</si>
  <si>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</si>
  <si>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</si>
  <si>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</si>
  <si>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</si>
  <si>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</si>
  <si>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</si>
  <si>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</si>
  <si>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</si>
  <si>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</si>
  <si>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</si>
  <si>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</si>
  <si>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</si>
  <si>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</si>
  <si>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</si>
  <si>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</si>
  <si>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</si>
  <si>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</si>
  <si>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</si>
  <si>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</si>
  <si>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</si>
  <si>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</si>
  <si>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</si>
  <si>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</si>
  <si>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</si>
  <si>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</si>
  <si>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</si>
  <si>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</si>
  <si>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</si>
  <si>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</si>
  <si>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</si>
  <si>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</si>
  <si>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</si>
  <si>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</si>
  <si>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</si>
  <si>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</si>
  <si>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</si>
  <si>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</si>
  <si>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</si>
  <si>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</si>
  <si>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</si>
  <si>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</si>
  <si>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</si>
  <si>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</si>
  <si>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</si>
  <si>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</si>
  <si>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</si>
  <si>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</si>
  <si>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</si>
  <si>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</si>
  <si>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</si>
  <si>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</si>
  <si>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</si>
  <si>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</si>
  <si>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</si>
  <si>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</si>
  <si>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</si>
  <si>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</si>
  <si>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</si>
  <si>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</si>
  <si>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</si>
  <si>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</si>
  <si>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</si>
  <si>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</si>
  <si>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</si>
  <si>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</si>
  <si>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</si>
  <si>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</si>
  <si>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</si>
  <si>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</si>
  <si>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</si>
  <si>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</si>
  <si>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</si>
  <si>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</si>
  <si>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</si>
  <si>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</si>
  <si>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</si>
  <si>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</si>
  <si>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</si>
  <si>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</si>
  <si>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</si>
  <si>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</si>
  <si>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</si>
  <si>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</si>
  <si>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</si>
  <si>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</si>
  <si>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</si>
  <si>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</si>
  <si>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</si>
  <si>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</si>
  <si>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</si>
  <si>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</si>
  <si>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</si>
  <si>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</si>
  <si>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</si>
  <si>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</si>
  <si>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</si>
  <si>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</si>
  <si>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</si>
  <si>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</si>
  <si>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</si>
  <si>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</si>
  <si>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</si>
  <si>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</si>
  <si>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</si>
  <si>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</si>
  <si>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</si>
  <si>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</si>
  <si>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</si>
  <si>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</si>
  <si>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</si>
  <si>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</si>
  <si>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</si>
  <si>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</si>
  <si>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</si>
  <si>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</si>
  <si>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</si>
  <si>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</si>
  <si>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</si>
  <si>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</si>
  <si>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</si>
  <si>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</si>
  <si>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</si>
  <si>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</si>
  <si>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</si>
  <si>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</si>
  <si>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</si>
  <si>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</si>
  <si>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</si>
  <si>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</si>
  <si>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</si>
  <si>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</si>
  <si>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</si>
  <si>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</si>
  <si>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</si>
  <si>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</si>
  <si>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</si>
  <si>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</si>
  <si>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</si>
  <si>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</si>
  <si>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</si>
  <si>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</si>
  <si>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</si>
  <si>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</si>
  <si>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</si>
  <si>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</si>
  <si>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</si>
  <si>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</si>
  <si>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</si>
  <si>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</si>
  <si>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</si>
  <si>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</si>
  <si>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</si>
  <si>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</si>
  <si>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</si>
  <si>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</si>
  <si>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</si>
  <si>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</si>
  <si>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</si>
  <si>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</si>
  <si>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</si>
  <si>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</si>
  <si>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</si>
  <si>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</si>
  <si>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</si>
  <si>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</si>
  <si>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</si>
  <si>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</si>
  <si>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</si>
  <si>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</si>
  <si>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</si>
  <si>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</si>
  <si>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</si>
  <si>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</si>
  <si>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</si>
  <si>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</si>
  <si>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</si>
  <si>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</si>
  <si>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</si>
  <si>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</si>
  <si>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</si>
  <si>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</si>
  <si>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</si>
  <si>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</si>
  <si>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</si>
  <si>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</si>
  <si>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</si>
  <si>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</si>
  <si>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</si>
  <si>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</si>
  <si>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</si>
  <si>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</si>
  <si>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</si>
  <si>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</si>
  <si>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</si>
  <si>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</si>
  <si>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</si>
  <si>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</si>
  <si>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</si>
  <si>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</si>
  <si>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</si>
  <si>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</si>
  <si>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</si>
  <si>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</si>
  <si>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</si>
  <si>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</si>
  <si>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</si>
  <si>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</si>
  <si>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</si>
  <si>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</si>
  <si>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</si>
  <si>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</si>
  <si>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</si>
  <si>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</si>
  <si>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</si>
  <si>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</si>
  <si>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</si>
  <si>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</si>
  <si>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</si>
  <si>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</si>
  <si>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</si>
  <si>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</si>
  <si>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</si>
  <si>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</si>
  <si>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</si>
  <si>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</si>
  <si>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</si>
  <si>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</si>
  <si>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</si>
  <si>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</si>
  <si>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</si>
  <si>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</si>
  <si>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</si>
  <si>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</si>
  <si>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</si>
  <si>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</si>
  <si>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</si>
  <si>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</si>
  <si>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</si>
  <si>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</si>
  <si>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</si>
  <si>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</si>
  <si>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</si>
  <si>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</si>
  <si>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</si>
  <si>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</si>
  <si>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</si>
  <si>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</si>
  <si>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</si>
  <si>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</si>
  <si>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</si>
  <si>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</si>
  <si>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</si>
  <si>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</si>
  <si>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</si>
  <si>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</si>
  <si>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</si>
  <si>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</si>
  <si>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</si>
  <si>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</si>
  <si>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</si>
  <si>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</si>
  <si>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</si>
  <si>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</si>
  <si>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</si>
  <si>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</si>
  <si>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</si>
  <si>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</si>
  <si>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</si>
  <si>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</si>
  <si>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</si>
  <si>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</si>
  <si>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</si>
  <si>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</si>
  <si>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</si>
  <si>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</si>
  <si>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</si>
  <si>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</si>
  <si>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</si>
  <si>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</si>
  <si>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</si>
  <si>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</si>
  <si>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</si>
  <si>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</si>
  <si>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</si>
  <si>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</si>
  <si>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</si>
  <si>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</si>
  <si>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</si>
  <si>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</si>
  <si>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</si>
  <si>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</si>
  <si>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</si>
  <si>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</si>
  <si>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</si>
  <si>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</si>
  <si>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</si>
  <si>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</si>
  <si>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</si>
  <si>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</si>
  <si>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</si>
  <si>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</si>
  <si>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</si>
  <si>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</si>
  <si>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</si>
  <si>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</si>
  <si>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</si>
  <si>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</si>
  <si>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</si>
  <si>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</si>
  <si>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</si>
  <si>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</si>
  <si>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</si>
  <si>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</si>
  <si>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</si>
  <si>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</si>
  <si>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</si>
  <si>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</si>
  <si>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</si>
  <si>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</si>
  <si>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</si>
  <si>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</si>
  <si>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</si>
  <si>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</si>
  <si>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</si>
  <si>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</si>
  <si>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</si>
  <si>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</si>
  <si>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</si>
  <si>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</si>
  <si>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</si>
  <si>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</si>
  <si>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</si>
  <si>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</si>
  <si>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</si>
  <si>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</si>
  <si>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</si>
  <si>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</si>
  <si>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</si>
  <si>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</si>
  <si>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</si>
  <si>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</si>
  <si>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</si>
  <si>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</si>
  <si>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</si>
  <si>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</si>
  <si>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</si>
  <si>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</si>
  <si>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</si>
  <si>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</si>
  <si>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</si>
  <si>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</si>
  <si>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</si>
  <si>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</si>
  <si>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</si>
  <si>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</si>
  <si>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</si>
  <si>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</si>
  <si>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</si>
  <si>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</si>
  <si>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</si>
  <si>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</si>
  <si>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</si>
  <si>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</si>
  <si>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</si>
  <si>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</si>
  <si>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</si>
  <si>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</si>
  <si>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</si>
  <si>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</si>
  <si>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</si>
  <si>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</si>
  <si>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</si>
  <si>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</si>
  <si>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</si>
  <si>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</si>
  <si>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</si>
  <si>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</si>
  <si>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</si>
  <si>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</si>
  <si>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</si>
  <si>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</si>
  <si>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</si>
  <si>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</si>
  <si>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</si>
  <si>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</si>
  <si>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</si>
  <si>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</si>
  <si>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</si>
  <si>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</si>
  <si>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</si>
  <si>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</si>
  <si>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</si>
  <si>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</si>
  <si>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</si>
  <si>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</si>
  <si>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</si>
  <si>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</si>
  <si>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</si>
  <si>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</si>
  <si>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</si>
  <si>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</si>
  <si>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</si>
  <si>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</si>
  <si>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</si>
  <si>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</si>
  <si>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</si>
  <si>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</si>
  <si>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</si>
  <si>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</si>
  <si>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</si>
  <si>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</si>
  <si>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</si>
  <si>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</si>
  <si>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</si>
  <si>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</si>
  <si>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</si>
  <si>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</si>
  <si>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</si>
  <si>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</si>
  <si>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</si>
  <si>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</si>
  <si>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</si>
  <si>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</si>
  <si>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</si>
  <si>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</si>
  <si>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</si>
  <si>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</si>
  <si>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</si>
  <si>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</si>
  <si>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</si>
  <si>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</si>
  <si>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</si>
  <si>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</si>
  <si>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</si>
  <si>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</si>
  <si>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</si>
  <si>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</si>
  <si>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</si>
  <si>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</si>
  <si>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</si>
  <si>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</si>
  <si>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</si>
  <si>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</si>
  <si>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</si>
  <si>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</si>
  <si>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</si>
  <si>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</si>
  <si>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</si>
  <si>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</si>
  <si>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</si>
  <si>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</si>
  <si>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</si>
  <si>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</si>
  <si>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</si>
  <si>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</si>
  <si>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</si>
  <si>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</si>
  <si>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</si>
  <si>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</si>
  <si>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</si>
  <si>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</si>
  <si>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</si>
  <si>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</si>
  <si>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</si>
  <si>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</si>
  <si>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</si>
  <si>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</si>
  <si>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</si>
  <si>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</si>
  <si>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</si>
  <si>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</si>
  <si>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</si>
  <si>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</si>
  <si>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</si>
  <si>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</si>
  <si>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</si>
  <si>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</si>
  <si>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</si>
  <si>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</si>
  <si>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</si>
  <si>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</si>
  <si>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</si>
  <si>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</si>
  <si>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</si>
  <si>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</si>
  <si>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</si>
  <si>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</si>
  <si>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</si>
  <si>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</si>
  <si>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</si>
  <si>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</si>
  <si>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</si>
  <si>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</si>
  <si>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</si>
  <si>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</si>
  <si>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</si>
  <si>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</si>
  <si>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</si>
  <si>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</si>
  <si>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</si>
  <si>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</si>
  <si>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</si>
  <si>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</si>
  <si>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</si>
  <si>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</si>
  <si>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</si>
  <si>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</si>
  <si>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</si>
  <si>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</si>
  <si>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</si>
  <si>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</si>
  <si>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</si>
  <si>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</si>
  <si>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</si>
  <si>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</si>
  <si>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</si>
  <si>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</si>
  <si>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</si>
  <si>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</si>
  <si>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</si>
  <si>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</si>
  <si>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</si>
  <si>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</si>
  <si>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</si>
  <si>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</si>
  <si>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</si>
  <si>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</si>
  <si>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</si>
  <si>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</si>
  <si>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</si>
  <si>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</si>
  <si>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</si>
  <si>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</si>
  <si>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</si>
  <si>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</si>
  <si>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</si>
  <si>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</si>
  <si>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</si>
  <si>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</si>
  <si>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</si>
  <si>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</si>
  <si>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</si>
  <si>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</si>
  <si>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</si>
  <si>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</si>
  <si>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</si>
  <si>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</si>
  <si>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</si>
  <si>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</si>
  <si>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</si>
  <si>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</si>
  <si>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</si>
  <si>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</si>
  <si>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</si>
  <si>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</si>
  <si>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</si>
  <si>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</si>
  <si>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</si>
  <si>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</si>
  <si>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</si>
  <si>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</si>
  <si>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</si>
  <si>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</si>
  <si>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</si>
  <si>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</si>
  <si>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</si>
  <si>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</si>
  <si>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</si>
  <si>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</si>
  <si>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</si>
  <si>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</si>
  <si>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</si>
  <si>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</si>
  <si>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</si>
  <si>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</si>
  <si>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</si>
  <si>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</si>
  <si>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</si>
  <si>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</si>
  <si>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</si>
  <si>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</si>
  <si>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</si>
  <si>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</si>
  <si>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</si>
  <si>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</si>
  <si>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</si>
  <si>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</si>
  <si>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</si>
  <si>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</si>
  <si>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</si>
  <si>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</si>
  <si>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</si>
  <si>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</si>
  <si>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</si>
  <si>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</si>
  <si>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</si>
  <si>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</si>
  <si>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</si>
  <si>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</si>
  <si>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</si>
  <si>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</si>
  <si>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</si>
  <si>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</si>
  <si>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</si>
  <si>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</si>
  <si>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</si>
  <si>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</si>
  <si>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</si>
  <si>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</si>
  <si>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</si>
  <si>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</si>
  <si>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</si>
  <si>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</si>
  <si>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</si>
  <si>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</si>
  <si>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</si>
  <si>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</si>
  <si>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</si>
  <si>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</si>
  <si>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</si>
  <si>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</si>
  <si>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</si>
  <si>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</si>
  <si>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</si>
  <si>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</si>
  <si>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</si>
  <si>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</si>
  <si>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</si>
  <si>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</si>
  <si>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</si>
  <si>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</si>
  <si>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</si>
  <si>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</si>
  <si>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</si>
  <si>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</si>
  <si>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</si>
  <si>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</si>
  <si>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</si>
  <si>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</si>
  <si>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</si>
  <si>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</si>
  <si>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</si>
  <si>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</si>
  <si>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</si>
  <si>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</si>
  <si>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</si>
  <si>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</si>
  <si>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</si>
  <si>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</si>
  <si>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</si>
  <si>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</si>
  <si>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</si>
  <si>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</si>
  <si>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</si>
  <si>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</si>
  <si>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</si>
  <si>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</si>
  <si>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</si>
  <si>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</si>
  <si>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</si>
  <si>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</si>
  <si>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</si>
  <si>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</si>
  <si>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</si>
  <si>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</si>
  <si>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</si>
  <si>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</si>
  <si>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</si>
  <si>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</si>
  <si>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</si>
  <si>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</si>
  <si>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</si>
  <si>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</si>
  <si>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</si>
  <si>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</si>
  <si>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</si>
  <si>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</si>
  <si>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</si>
  <si>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</si>
  <si>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</si>
  <si>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</si>
  <si>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</si>
  <si>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</si>
  <si>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</si>
  <si>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</si>
  <si>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</si>
  <si>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</si>
  <si>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</si>
  <si>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</si>
  <si>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</si>
  <si>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</si>
  <si>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</si>
  <si>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</si>
  <si>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</si>
  <si>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</si>
  <si>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</si>
  <si>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</si>
  <si>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</si>
  <si>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</si>
  <si>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</si>
  <si>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</si>
  <si>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</si>
  <si>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</si>
  <si>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</si>
  <si>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</si>
  <si>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</si>
  <si>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</si>
  <si>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</si>
  <si>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</si>
  <si>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</si>
  <si>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</si>
  <si>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</si>
  <si>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</si>
  <si>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</si>
  <si>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</si>
  <si>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</si>
  <si>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</si>
  <si>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</si>
  <si>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</si>
  <si>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</si>
  <si>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</si>
  <si>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</si>
  <si>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</si>
  <si>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</si>
  <si>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</si>
  <si>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</si>
  <si>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</si>
  <si>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</si>
  <si>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</si>
  <si>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</si>
  <si>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</si>
  <si>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</si>
  <si>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</si>
  <si>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</si>
  <si>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</si>
  <si>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</si>
  <si>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</si>
  <si>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</si>
  <si>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</si>
  <si>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</si>
  <si>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</si>
  <si>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</si>
  <si>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</si>
  <si>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</si>
  <si>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</si>
  <si>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</si>
  <si>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</si>
  <si>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</si>
  <si>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</si>
  <si>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</si>
  <si>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</si>
  <si>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</si>
  <si>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</si>
  <si>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</si>
  <si>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</si>
  <si>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</si>
  <si>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</si>
  <si>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</si>
  <si>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</si>
  <si>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</si>
  <si>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</si>
  <si>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</si>
  <si>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</si>
  <si>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</si>
  <si>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</si>
  <si>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</si>
  <si>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</si>
  <si>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</si>
  <si>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</si>
  <si>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</si>
  <si>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</si>
  <si>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</si>
  <si>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</si>
  <si>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</si>
  <si>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</si>
  <si>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</si>
  <si>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</si>
  <si>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</si>
  <si>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</si>
  <si>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</si>
  <si>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</si>
  <si>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</si>
  <si>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</si>
  <si>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</si>
  <si>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</si>
  <si>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</si>
  <si>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</si>
  <si>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</si>
  <si>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</si>
  <si>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</si>
  <si>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</si>
  <si>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</si>
  <si>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</si>
  <si>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</si>
  <si>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</si>
  <si>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</si>
  <si>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</si>
  <si>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</si>
  <si>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</si>
  <si>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</si>
  <si>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</si>
  <si>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</si>
  <si>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</si>
  <si>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</si>
  <si>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</si>
  <si>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</si>
  <si>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</si>
  <si>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</si>
  <si>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</si>
  <si>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</si>
  <si>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</si>
  <si>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</si>
  <si>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</si>
  <si>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</si>
  <si>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</si>
  <si>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</si>
  <si>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</si>
  <si>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</si>
  <si>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</si>
  <si>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</si>
  <si>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</si>
  <si>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</si>
  <si>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</si>
  <si>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</si>
  <si>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</si>
  <si>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</si>
  <si>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</si>
  <si>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</si>
  <si>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</si>
  <si>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</si>
  <si>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</si>
  <si>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</si>
  <si>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</si>
  <si>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</si>
  <si>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</si>
  <si>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</si>
  <si>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</si>
  <si>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</si>
  <si>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</si>
  <si>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</si>
  <si>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</si>
  <si>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</si>
  <si>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</si>
  <si>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</si>
  <si>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</si>
  <si>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</si>
  <si>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</si>
  <si>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</si>
  <si>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</si>
  <si>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</si>
  <si>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</si>
  <si>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</si>
  <si>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</si>
  <si>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</si>
  <si>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</si>
  <si>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</si>
  <si>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</si>
  <si>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</si>
  <si>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</si>
  <si>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</si>
  <si>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</si>
  <si>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</si>
  <si>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</si>
  <si>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</si>
  <si>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</si>
  <si>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</si>
  <si>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</si>
  <si>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</si>
  <si>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</si>
  <si>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</si>
  <si>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</si>
  <si>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</si>
  <si>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</si>
  <si>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</si>
  <si>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</si>
  <si>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</si>
  <si>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</si>
  <si>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</si>
  <si>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</si>
  <si>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</si>
  <si>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</si>
  <si>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</si>
  <si>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</si>
  <si>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</si>
  <si>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</si>
  <si>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</si>
  <si>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</si>
  <si>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</si>
  <si>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</si>
  <si>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</si>
  <si>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</si>
  <si>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</si>
  <si>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</si>
  <si>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</si>
  <si>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</si>
  <si>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</si>
  <si>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</si>
  <si>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</si>
  <si>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</si>
  <si>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</si>
  <si>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</si>
  <si>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</si>
  <si>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</si>
  <si>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</si>
  <si>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</si>
  <si>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</si>
  <si>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</si>
  <si>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</si>
  <si>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</si>
  <si>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</si>
  <si>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</si>
  <si>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</si>
  <si>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</si>
  <si>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</si>
  <si>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</si>
  <si>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</si>
  <si>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</si>
  <si>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</si>
  <si>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</si>
  <si>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</si>
  <si>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</si>
  <si>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</si>
  <si>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</si>
  <si>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</si>
  <si>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</si>
  <si>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</si>
  <si>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</si>
  <si>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</si>
  <si>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</si>
  <si>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</si>
  <si>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</si>
  <si>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</si>
  <si>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</si>
  <si>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</si>
  <si>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</si>
  <si>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</si>
  <si>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</si>
  <si>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</si>
  <si>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</si>
  <si>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</si>
  <si>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</si>
  <si>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</si>
  <si>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</si>
  <si>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</si>
  <si>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</si>
  <si>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</si>
  <si>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</si>
  <si>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</si>
  <si>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</si>
  <si>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</si>
  <si>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</si>
  <si>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</si>
  <si>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</si>
  <si>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</si>
  <si>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</si>
  <si>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</si>
  <si>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</si>
  <si>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</si>
  <si>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</si>
  <si>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</si>
  <si>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</si>
  <si>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</si>
  <si>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</si>
  <si>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</si>
  <si>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</si>
  <si>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</si>
  <si>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</si>
  <si>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</si>
  <si>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</si>
  <si>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</si>
  <si>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</si>
  <si>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</si>
  <si>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</si>
  <si>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</si>
  <si>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</si>
  <si>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</si>
  <si>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</si>
  <si>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</si>
  <si>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</si>
  <si>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</si>
  <si>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</si>
  <si>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</si>
  <si>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</si>
  <si>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</si>
  <si>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</si>
  <si>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</si>
  <si>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</si>
  <si>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</si>
  <si>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</si>
  <si>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</si>
  <si>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</si>
  <si>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</si>
  <si>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</si>
  <si>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</si>
  <si>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</si>
  <si>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</si>
  <si>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</si>
  <si>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</si>
  <si>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</si>
  <si>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</si>
  <si>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</si>
  <si>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</si>
  <si>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</si>
  <si>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</si>
  <si>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</si>
  <si>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</si>
  <si>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</si>
  <si>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</si>
  <si>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</si>
  <si>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</si>
  <si>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</si>
  <si>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</si>
  <si>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</si>
  <si>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</si>
  <si>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</si>
  <si>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</si>
  <si>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</si>
  <si>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</si>
  <si>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</si>
  <si>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</si>
  <si>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</si>
  <si>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</si>
  <si>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</si>
  <si>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</si>
  <si>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</si>
  <si>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</si>
  <si>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</si>
  <si>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</si>
  <si>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</si>
  <si>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</si>
  <si>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</si>
  <si>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</si>
  <si>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</si>
  <si>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</si>
  <si>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</si>
  <si>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</si>
  <si>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</si>
  <si>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</si>
  <si>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</si>
  <si>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</si>
  <si>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</si>
  <si>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</si>
  <si>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</si>
  <si>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</si>
  <si>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</si>
  <si>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</si>
  <si>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</si>
  <si>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</si>
  <si>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</si>
  <si>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</si>
  <si>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</si>
  <si>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</si>
  <si>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</si>
  <si>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</si>
  <si>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</si>
  <si>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</si>
  <si>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</si>
  <si>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</si>
  <si>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</si>
  <si>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</si>
  <si>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</si>
  <si>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</si>
  <si>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</si>
  <si>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</si>
  <si>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</si>
  <si>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</si>
  <si>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</si>
  <si>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</si>
  <si>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</si>
  <si>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</si>
  <si>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</si>
  <si>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</si>
  <si>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</si>
  <si>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</si>
  <si>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</si>
  <si>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</si>
  <si>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</si>
  <si>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</si>
  <si>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</si>
  <si>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</si>
  <si>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</si>
  <si>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</si>
  <si>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</si>
  <si>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</si>
  <si>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</si>
  <si>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</si>
  <si>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</si>
  <si>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</si>
  <si>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</si>
  <si>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</si>
  <si>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</si>
  <si>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</si>
  <si>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</si>
  <si>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</si>
  <si>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</si>
  <si>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</si>
  <si>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</si>
  <si>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</si>
  <si>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</si>
  <si>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</si>
  <si>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</si>
  <si>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</si>
  <si>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</si>
  <si>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</si>
  <si>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</si>
  <si>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</si>
  <si>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</si>
  <si>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</si>
  <si>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</si>
  <si>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</si>
  <si>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</si>
  <si>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</si>
  <si>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</si>
  <si>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</si>
  <si>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</si>
  <si>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</si>
  <si>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</si>
  <si>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</si>
  <si>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</si>
  <si>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</si>
  <si>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</si>
  <si>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</si>
  <si>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</si>
  <si>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</si>
  <si>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</si>
  <si>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</si>
  <si>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</si>
  <si>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</si>
  <si>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</si>
  <si>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</si>
  <si>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</si>
  <si>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</si>
  <si>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</si>
  <si>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</si>
  <si>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</si>
  <si>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</si>
  <si>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</si>
  <si>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</si>
  <si>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</si>
  <si>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</si>
  <si>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</si>
  <si>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</si>
  <si>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</si>
  <si>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</si>
  <si>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</si>
  <si>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</si>
  <si>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</si>
  <si>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</si>
  <si>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</si>
  <si>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</si>
  <si>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</si>
  <si>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</si>
  <si>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</si>
  <si>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</si>
  <si>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</si>
  <si>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</si>
  <si>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</si>
  <si>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</si>
  <si>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</si>
  <si>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</si>
  <si>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</si>
  <si>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</si>
  <si>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</si>
  <si>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</si>
  <si>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</si>
  <si>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</si>
  <si>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</si>
  <si>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</si>
  <si>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</si>
  <si>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</si>
  <si>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</si>
  <si>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</si>
  <si>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</si>
  <si>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</si>
  <si>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</si>
  <si>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</si>
  <si>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</si>
  <si>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</si>
  <si>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</si>
  <si>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</si>
  <si>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</si>
  <si>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</si>
  <si>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</si>
  <si>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</si>
  <si>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</si>
  <si>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</si>
  <si>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</si>
  <si>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</si>
  <si>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</si>
  <si>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</si>
  <si>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</si>
  <si>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</si>
  <si>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</si>
  <si>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</si>
  <si>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</si>
  <si>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</si>
  <si>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</si>
  <si>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</si>
  <si>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</si>
  <si>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</si>
  <si>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</si>
  <si>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</si>
  <si>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</si>
  <si>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</si>
  <si>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</si>
  <si>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</si>
  <si>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</si>
  <si>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</si>
  <si>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</si>
  <si>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</si>
  <si>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</si>
  <si>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</si>
  <si>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</si>
  <si>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</si>
  <si>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</si>
  <si>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</si>
  <si>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</si>
  <si>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</si>
  <si>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</si>
  <si>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</si>
  <si>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</si>
  <si>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</si>
  <si>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</si>
  <si>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</si>
  <si>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</si>
  <si>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</si>
  <si>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</si>
  <si>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</si>
  <si>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</si>
  <si>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</si>
  <si>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</si>
  <si>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</si>
  <si>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</si>
  <si>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</si>
  <si>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</si>
  <si>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</si>
  <si>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</si>
  <si>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</si>
  <si>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</si>
  <si>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</si>
  <si>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</si>
  <si>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</si>
  <si>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</si>
  <si>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</si>
  <si>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</si>
  <si>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</si>
  <si>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</si>
  <si>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</si>
  <si>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</si>
  <si>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</si>
  <si>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</si>
  <si>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</si>
  <si>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</si>
  <si>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</si>
  <si>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</si>
  <si>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</si>
  <si>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</si>
  <si>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</si>
  <si>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</si>
  <si>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</si>
  <si>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</si>
  <si>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</si>
  <si>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</si>
  <si>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</si>
  <si>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</si>
  <si>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</si>
  <si>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</si>
  <si>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</si>
  <si>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</si>
  <si>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</si>
  <si>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</si>
  <si>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</si>
  <si>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</si>
  <si>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</si>
  <si>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</si>
  <si>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</si>
  <si>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</si>
  <si>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</si>
  <si>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</si>
  <si>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</si>
  <si>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</si>
  <si>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</si>
  <si>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</si>
  <si>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</si>
  <si>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</si>
  <si>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</si>
  <si>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</si>
  <si>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</si>
  <si>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</si>
  <si>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</si>
  <si>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</si>
  <si>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</si>
  <si>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</si>
  <si>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</si>
  <si>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</si>
  <si>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</si>
  <si>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</si>
  <si>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</si>
  <si>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</si>
  <si>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</si>
  <si>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</si>
  <si>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</si>
  <si>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</si>
  <si>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</si>
  <si>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</si>
  <si>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</si>
  <si>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</si>
  <si>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</si>
  <si>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</si>
  <si>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</si>
  <si>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</si>
  <si>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</si>
  <si>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</si>
  <si>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</si>
  <si>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</si>
  <si>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</si>
  <si>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</si>
  <si>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</si>
  <si>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</si>
  <si>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</si>
  <si>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</si>
  <si>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</si>
  <si>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</si>
  <si>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</si>
  <si>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</si>
  <si>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</si>
  <si>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</si>
  <si>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</si>
  <si>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</si>
  <si>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</si>
  <si>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</si>
  <si>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</si>
  <si>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</si>
  <si>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</si>
  <si>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</si>
  <si>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</si>
  <si>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</si>
  <si>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</si>
  <si>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</si>
  <si>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</si>
  <si>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</si>
  <si>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</si>
  <si>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</si>
  <si>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</si>
  <si>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</si>
  <si>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</si>
  <si>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</si>
  <si>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</si>
  <si>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</si>
  <si>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</si>
  <si>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</si>
  <si>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</si>
  <si>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</si>
  <si>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</si>
  <si>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</si>
  <si>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</si>
  <si>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</si>
  <si>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</si>
  <si>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</si>
  <si>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</si>
  <si>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</si>
  <si>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</si>
  <si>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</si>
  <si>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</si>
  <si>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</si>
  <si>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</si>
  <si>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</si>
  <si>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</si>
  <si>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</si>
  <si>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</si>
  <si>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</si>
  <si>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</si>
  <si>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</si>
  <si>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</si>
  <si>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</si>
  <si>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</si>
  <si>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</si>
  <si>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</si>
  <si>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</si>
  <si>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</si>
  <si>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</si>
  <si>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</si>
  <si>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</si>
  <si>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</si>
  <si>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</si>
  <si>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</si>
  <si>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</si>
  <si>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</si>
  <si>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</si>
  <si>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</si>
  <si>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</si>
  <si>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</si>
  <si>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</si>
  <si>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</si>
  <si>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</si>
  <si>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</si>
  <si>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</si>
  <si>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</si>
  <si>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</si>
  <si>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</si>
  <si>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</si>
  <si>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</si>
  <si>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</si>
  <si>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</si>
  <si>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</si>
  <si>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</si>
  <si>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</si>
  <si>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</si>
  <si>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</si>
  <si>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</si>
  <si>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</si>
  <si>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</si>
  <si>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</si>
  <si>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</si>
  <si>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</si>
  <si>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</si>
  <si>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</si>
  <si>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</si>
  <si>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</si>
  <si>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</si>
  <si>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</si>
  <si>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</si>
  <si>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</si>
  <si>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</si>
  <si>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</si>
  <si>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</si>
  <si>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</si>
  <si>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</si>
  <si>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</si>
  <si>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</si>
  <si>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</si>
  <si>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</si>
  <si>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</si>
  <si>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</si>
  <si>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</si>
  <si>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</si>
  <si>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</si>
  <si>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</si>
  <si>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</si>
  <si>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</si>
  <si>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</si>
  <si>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</si>
  <si>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</si>
  <si>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</si>
  <si>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</si>
  <si>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</si>
  <si>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</si>
  <si>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</si>
  <si>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</si>
  <si>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</si>
  <si>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</si>
  <si>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</si>
  <si>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</si>
  <si>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</si>
  <si>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</si>
  <si>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</si>
  <si>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</si>
  <si>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</si>
  <si>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</si>
  <si>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</si>
  <si>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</si>
  <si>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</si>
  <si>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</si>
  <si>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</si>
  <si>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</si>
  <si>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</si>
  <si>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</si>
  <si>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</si>
  <si>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</si>
  <si>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</si>
  <si>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</si>
  <si>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</si>
  <si>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</si>
  <si>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</si>
  <si>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</si>
  <si>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</si>
  <si>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</si>
  <si>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</si>
  <si>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</si>
  <si>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</si>
  <si>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</si>
  <si>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</si>
  <si>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</si>
  <si>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</si>
  <si>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</si>
  <si>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</si>
  <si>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</si>
  <si>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</si>
  <si>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</si>
  <si>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</si>
  <si>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</si>
  <si>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</si>
  <si>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</si>
  <si>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</si>
  <si>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</si>
  <si>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</si>
  <si>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</si>
  <si>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</si>
  <si>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</si>
  <si>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</si>
  <si>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</si>
  <si>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</si>
  <si>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</si>
  <si>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</si>
  <si>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</si>
  <si>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</si>
  <si>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</si>
  <si>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</si>
  <si>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</si>
  <si>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</si>
  <si>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</si>
  <si>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</si>
  <si>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</si>
  <si>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</si>
  <si>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</si>
  <si>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</si>
  <si>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</si>
  <si>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</si>
  <si>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</si>
  <si>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</si>
  <si>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</si>
  <si>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</si>
  <si>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</si>
  <si>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</si>
  <si>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</si>
  <si>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</si>
  <si>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</si>
  <si>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</si>
  <si>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</si>
  <si>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</si>
  <si>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</si>
  <si>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</si>
  <si>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</si>
  <si>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</si>
  <si>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</si>
  <si>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</si>
  <si>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</si>
  <si>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</si>
  <si>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</si>
  <si>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</si>
  <si>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</si>
  <si>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</si>
  <si>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</si>
  <si>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</si>
  <si>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</si>
  <si>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</si>
  <si>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</si>
  <si>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</si>
  <si>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</si>
  <si>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</si>
  <si>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</si>
  <si>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</si>
  <si>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</si>
  <si>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</si>
  <si>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</si>
  <si>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</si>
  <si>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</si>
  <si>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</si>
  <si>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</si>
  <si>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</si>
  <si>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</si>
  <si>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</si>
  <si>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</si>
  <si>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</si>
  <si>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</si>
  <si>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</si>
  <si>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</si>
  <si>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</si>
  <si>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</si>
  <si>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</si>
  <si>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</si>
  <si>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</si>
  <si>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</si>
  <si>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</si>
  <si>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</si>
  <si>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</si>
  <si>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</si>
  <si>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</si>
  <si>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</si>
  <si>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</si>
  <si>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</si>
  <si>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</si>
  <si>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</si>
  <si>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</si>
  <si>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</si>
  <si>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</si>
  <si>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</si>
  <si>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</si>
  <si>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</si>
  <si>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</si>
  <si>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</si>
  <si>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</si>
  <si>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</si>
  <si>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</si>
  <si>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</si>
  <si>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</si>
  <si>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</si>
  <si>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</si>
  <si>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</si>
  <si>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</si>
  <si>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</si>
  <si>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</si>
  <si>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</si>
  <si>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</si>
  <si>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</si>
  <si>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</si>
  <si>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</si>
  <si>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</si>
  <si>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</si>
  <si>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</si>
  <si>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</si>
  <si>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</si>
  <si>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</si>
  <si>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</si>
  <si>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</si>
  <si>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</si>
  <si>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</si>
  <si>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</si>
  <si>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</si>
  <si>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</si>
  <si>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</si>
  <si>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</si>
  <si>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</si>
  <si>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</si>
  <si>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</si>
  <si>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</si>
  <si>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</si>
  <si>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</si>
  <si>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</si>
  <si>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</si>
  <si>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</si>
  <si>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</si>
  <si>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</si>
  <si>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</si>
  <si>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</si>
  <si>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</si>
  <si>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</si>
  <si>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</si>
  <si>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</si>
  <si>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</si>
  <si>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</si>
  <si>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</si>
  <si>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</si>
  <si>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</si>
  <si>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</si>
  <si>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</si>
  <si>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</si>
  <si>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</si>
  <si>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</si>
  <si>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</si>
  <si>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</si>
  <si>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</si>
  <si>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</si>
  <si>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</si>
  <si>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</si>
  <si>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</si>
  <si>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</si>
  <si>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</si>
  <si>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</si>
  <si>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</si>
  <si>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</si>
  <si>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</si>
  <si>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</si>
  <si>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</si>
  <si>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</si>
  <si>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</si>
  <si>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</si>
  <si>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</si>
  <si>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</si>
  <si>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</si>
  <si>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</si>
  <si>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</si>
  <si>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</si>
  <si>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</si>
  <si>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</si>
  <si>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</si>
  <si>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</si>
  <si>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</si>
  <si>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</si>
  <si>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</si>
  <si>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</si>
  <si>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</si>
  <si>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</si>
  <si>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</si>
  <si>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</si>
  <si>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</si>
  <si>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</si>
  <si>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</si>
  <si>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</si>
  <si>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</si>
  <si>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</si>
  <si>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</si>
  <si>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</si>
  <si>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</si>
  <si>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</si>
  <si>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</si>
  <si>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</si>
  <si>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</si>
  <si>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</si>
  <si>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</si>
  <si>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</si>
  <si>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</si>
  <si>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</si>
  <si>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</si>
  <si>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</si>
  <si>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</si>
  <si>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</si>
  <si>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</si>
  <si>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</si>
  <si>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</si>
  <si>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</si>
  <si>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</si>
  <si>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</si>
  <si>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</si>
  <si>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</si>
  <si>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</si>
  <si>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</si>
  <si>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</si>
  <si>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</si>
  <si>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</si>
  <si>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</si>
  <si>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</si>
  <si>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</si>
  <si>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</si>
  <si>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</si>
  <si>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</si>
  <si>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</si>
  <si>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</si>
  <si>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</si>
  <si>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</si>
  <si>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</si>
  <si>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</si>
  <si>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</si>
  <si>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</si>
  <si>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</si>
  <si>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</si>
  <si>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</si>
  <si>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</si>
  <si>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</si>
  <si>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</si>
  <si>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</si>
  <si>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</si>
  <si>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</si>
  <si>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</si>
  <si>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</si>
  <si>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</si>
  <si>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</si>
  <si>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</si>
  <si>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</si>
  <si>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</si>
  <si>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</si>
  <si>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</si>
  <si>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</si>
  <si>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</si>
  <si>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</si>
  <si>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</si>
  <si>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</si>
  <si>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</si>
  <si>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</si>
  <si>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</si>
  <si>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</si>
  <si>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</si>
  <si>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</si>
  <si>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</si>
  <si>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</si>
  <si>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</si>
  <si>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</si>
  <si>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</si>
  <si>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</si>
  <si>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</si>
  <si>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</si>
  <si>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</si>
  <si>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</si>
  <si>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</si>
  <si>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</si>
  <si>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</si>
  <si>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</si>
  <si>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</si>
  <si>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</si>
  <si>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</si>
  <si>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</si>
  <si>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</si>
  <si>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</si>
  <si>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</si>
  <si>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</si>
  <si>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</si>
  <si>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</si>
  <si>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</si>
  <si>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</si>
  <si>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</si>
  <si>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</si>
  <si>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</si>
  <si>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</si>
  <si>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</si>
  <si>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</si>
  <si>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</si>
  <si>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</si>
  <si>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</si>
  <si>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</si>
  <si>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</si>
  <si>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</si>
  <si>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</si>
  <si>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</si>
  <si>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</si>
  <si>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</si>
  <si>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</si>
  <si>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</si>
  <si>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</si>
  <si>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</si>
  <si>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</si>
  <si>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</si>
  <si>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</si>
  <si>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</si>
  <si>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</si>
  <si>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</si>
  <si>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</si>
  <si>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</si>
  <si>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</si>
  <si>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</si>
  <si>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</si>
  <si>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</si>
  <si>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</si>
  <si>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</si>
  <si>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</si>
  <si>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</si>
  <si>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</si>
  <si>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</si>
  <si>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</si>
  <si>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</si>
  <si>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</si>
  <si>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</si>
  <si>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</si>
  <si>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</si>
  <si>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</si>
  <si>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</si>
  <si>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</si>
  <si>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</si>
  <si>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</si>
  <si>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</si>
  <si>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</si>
  <si>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</si>
  <si>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</si>
  <si>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</si>
  <si>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</si>
  <si>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</si>
  <si>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</si>
  <si>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</si>
  <si>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</si>
  <si>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</si>
  <si>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</si>
  <si>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</si>
  <si>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</si>
  <si>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</si>
  <si>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</si>
  <si>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</si>
  <si>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</si>
  <si>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</si>
  <si>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</si>
  <si>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</si>
  <si>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</si>
  <si>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</si>
  <si>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</si>
  <si>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</si>
  <si>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</si>
  <si>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</si>
  <si>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</si>
  <si>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</si>
  <si>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</si>
  <si>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</si>
  <si>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</si>
  <si>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</si>
  <si>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</si>
  <si>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</si>
  <si>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</si>
  <si>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</si>
  <si>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</si>
  <si>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</si>
  <si>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</si>
  <si>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</si>
  <si>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</si>
  <si>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</si>
  <si>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</si>
  <si>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</si>
  <si>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</si>
  <si>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</si>
  <si>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</si>
  <si>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</si>
  <si>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</si>
  <si>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</si>
  <si>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</si>
  <si>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</si>
  <si>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</si>
  <si>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</si>
  <si>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</si>
  <si>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</si>
  <si>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</si>
  <si>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</si>
  <si>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</si>
  <si>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</si>
  <si>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</si>
  <si>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</si>
  <si>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</si>
  <si>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</si>
  <si>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</si>
  <si>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</si>
  <si>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</si>
  <si>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</si>
  <si>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</si>
  <si>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</si>
  <si>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</si>
  <si>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</si>
  <si>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</si>
  <si>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</si>
  <si>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</si>
  <si>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</si>
  <si>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</si>
  <si>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</si>
  <si>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</si>
  <si>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</si>
  <si>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</si>
  <si>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</si>
  <si>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</si>
  <si>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</si>
  <si>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</si>
  <si>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</si>
  <si>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</si>
  <si>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</si>
  <si>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</si>
  <si>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</si>
  <si>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</si>
  <si>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</si>
  <si>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</si>
  <si>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</si>
  <si>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</si>
  <si>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</si>
  <si>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</si>
  <si>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</si>
  <si>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</si>
  <si>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</si>
  <si>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</si>
  <si>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</si>
  <si>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</si>
  <si>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</si>
  <si>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</si>
  <si>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</si>
  <si>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</si>
  <si>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</si>
  <si>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</si>
  <si>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</si>
  <si>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</si>
  <si>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</si>
  <si>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</si>
  <si>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</si>
  <si>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</si>
  <si>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</si>
  <si>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</si>
  <si>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</si>
  <si>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</si>
  <si>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</si>
  <si>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</si>
  <si>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</si>
  <si>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</si>
  <si>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</si>
  <si>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</si>
  <si>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</si>
  <si>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</si>
  <si>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</si>
  <si>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</si>
  <si>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</si>
  <si>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</si>
  <si>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</si>
  <si>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</si>
  <si>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</si>
  <si>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</si>
  <si>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</si>
  <si>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</si>
  <si>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</si>
  <si>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</si>
  <si>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</si>
  <si>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</si>
  <si>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</si>
  <si>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</si>
  <si>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</si>
  <si>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</si>
  <si>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</si>
  <si>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</si>
  <si>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</si>
  <si>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</si>
  <si>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</si>
  <si>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</si>
  <si>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</si>
  <si>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</si>
  <si>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</si>
  <si>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</si>
  <si>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</si>
  <si>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</si>
  <si>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</si>
  <si>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</si>
  <si>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</si>
  <si>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</si>
  <si>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</si>
  <si>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</si>
  <si>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</si>
  <si>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</si>
  <si>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</si>
  <si>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</si>
  <si>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</si>
  <si>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</si>
  <si>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</si>
  <si>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</si>
  <si>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</si>
  <si>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</si>
  <si>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</si>
  <si>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</si>
  <si>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</si>
  <si>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</si>
  <si>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</si>
  <si>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</si>
  <si>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</si>
  <si>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</si>
  <si>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</si>
  <si>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</si>
  <si>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</si>
  <si>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</si>
  <si>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</si>
  <si>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</si>
  <si>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</si>
  <si>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</si>
  <si>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</si>
  <si>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</si>
  <si>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</si>
  <si>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</si>
  <si>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</si>
  <si>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</si>
  <si>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</si>
  <si>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</si>
  <si>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</si>
  <si>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</si>
  <si>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</si>
  <si>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</si>
  <si>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</si>
  <si>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</si>
  <si>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</si>
  <si>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</si>
  <si>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</si>
  <si>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</si>
  <si>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</si>
  <si>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</si>
  <si>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</si>
  <si>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</si>
  <si>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</si>
  <si>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</si>
  <si>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</si>
  <si>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</si>
  <si>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</si>
  <si>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</si>
  <si>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</si>
  <si>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</si>
  <si>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</si>
  <si>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</si>
  <si>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</si>
  <si>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</si>
  <si>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</si>
  <si>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</si>
  <si>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</si>
  <si>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</si>
  <si>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</si>
  <si>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</si>
  <si>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</si>
  <si>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</si>
  <si>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</si>
  <si>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</si>
  <si>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</si>
  <si>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</si>
  <si>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</si>
  <si>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</si>
  <si>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</si>
  <si>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</si>
  <si>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</si>
  <si>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</si>
  <si>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</si>
  <si>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</si>
  <si>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</si>
  <si>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</si>
  <si>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</si>
  <si>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</si>
  <si>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</si>
  <si>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</si>
  <si>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</si>
  <si>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</si>
  <si>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</si>
  <si>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</si>
  <si>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</si>
  <si>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</si>
  <si>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</si>
  <si>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</si>
  <si>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</si>
  <si>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</si>
  <si>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</si>
  <si>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</si>
  <si>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</si>
  <si>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</si>
  <si>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</si>
  <si>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</si>
  <si>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</si>
  <si>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</si>
  <si>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</si>
  <si>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</si>
  <si>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</si>
  <si>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</si>
  <si>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</si>
  <si>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</si>
  <si>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</si>
  <si>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</si>
  <si>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</si>
  <si>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</si>
  <si>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</si>
  <si>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</si>
  <si>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</si>
  <si>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</si>
  <si>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</si>
  <si>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</si>
  <si>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</si>
  <si>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</si>
  <si>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</si>
  <si>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</si>
  <si>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</si>
  <si>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</si>
  <si>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</si>
  <si>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</si>
  <si>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</si>
  <si>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</si>
  <si>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</si>
  <si>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</si>
  <si>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</si>
  <si>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</si>
  <si>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</si>
  <si>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</si>
  <si>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</si>
  <si>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</si>
  <si>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</si>
  <si>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</si>
  <si>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</si>
  <si>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</si>
  <si>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</si>
  <si>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</si>
  <si>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</si>
  <si>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</si>
  <si>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</si>
  <si>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</si>
  <si>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</si>
  <si>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</si>
  <si>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</si>
  <si>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</si>
  <si>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</si>
  <si>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</si>
  <si>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</si>
  <si>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</si>
  <si>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</si>
  <si>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</si>
  <si>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</si>
  <si>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</si>
  <si>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</si>
  <si>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</si>
  <si>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</si>
  <si>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</si>
  <si>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</si>
  <si>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</si>
  <si>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</si>
  <si>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</si>
  <si>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</si>
  <si>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</si>
  <si>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</si>
  <si>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</si>
  <si>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</si>
  <si>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</si>
  <si>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</si>
  <si>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</si>
  <si>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</si>
  <si>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</si>
  <si>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</si>
  <si>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</si>
  <si>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</si>
  <si>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</si>
  <si>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</si>
  <si>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</si>
  <si>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</si>
  <si>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</si>
  <si>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</si>
  <si>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</si>
  <si>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</si>
  <si>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</si>
  <si>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</si>
  <si>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</si>
  <si>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</si>
  <si>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</si>
  <si>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</si>
  <si>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</si>
  <si>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</si>
  <si>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</si>
  <si>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</si>
  <si>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</si>
  <si>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</si>
  <si>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</si>
  <si>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</si>
  <si>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</si>
  <si>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</si>
  <si>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</si>
  <si>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</si>
  <si>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</si>
  <si>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</si>
  <si>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</si>
  <si>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</si>
  <si>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</si>
  <si>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</si>
  <si>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</si>
  <si>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</si>
  <si>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</si>
  <si>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</si>
  <si>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</si>
  <si>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</si>
  <si>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</si>
  <si>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</si>
  <si>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</si>
  <si>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</si>
  <si>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</si>
  <si>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</si>
  <si>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</si>
  <si>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</si>
  <si>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</si>
  <si>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</si>
  <si>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</si>
  <si>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</si>
  <si>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</si>
  <si>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</si>
  <si>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</si>
  <si>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</si>
  <si>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</si>
  <si>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</si>
  <si>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</si>
  <si>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</si>
  <si>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</si>
  <si>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</si>
  <si>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</si>
  <si>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</si>
  <si>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</si>
  <si>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</si>
  <si>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</si>
  <si>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</si>
  <si>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</si>
  <si>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</si>
  <si>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</si>
  <si>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</si>
  <si>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</si>
  <si>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</si>
  <si>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</si>
  <si>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</si>
  <si>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</si>
  <si>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</si>
  <si>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</si>
  <si>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</si>
  <si>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</si>
  <si>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</si>
  <si>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</si>
  <si>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</si>
  <si>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</si>
  <si>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</si>
  <si>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</si>
  <si>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</si>
  <si>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</si>
  <si>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</si>
  <si>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</si>
  <si>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</si>
  <si>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</si>
  <si>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</si>
  <si>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</si>
  <si>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</si>
  <si>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</si>
  <si>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</si>
  <si>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</si>
  <si>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</si>
  <si>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</si>
  <si>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</si>
  <si>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</si>
  <si>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</si>
  <si>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</si>
  <si>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</si>
  <si>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</si>
  <si>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</si>
  <si>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</si>
  <si>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</si>
  <si>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</si>
  <si>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</si>
  <si>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</si>
  <si>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</si>
  <si>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</si>
  <si>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</si>
  <si>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</si>
  <si>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</si>
  <si>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</si>
  <si>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</si>
  <si>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</si>
  <si>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</si>
  <si>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</si>
  <si>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</si>
  <si>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</si>
  <si>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</si>
  <si>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</si>
  <si>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</si>
  <si>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</si>
  <si>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</si>
  <si>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</si>
  <si>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</si>
  <si>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</si>
  <si>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</si>
  <si>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</si>
  <si>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</si>
  <si>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</si>
  <si>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</si>
  <si>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</si>
  <si>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</si>
  <si>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</si>
  <si>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</si>
  <si>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</si>
  <si>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</si>
  <si>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</si>
  <si>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</si>
  <si>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</si>
  <si>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</si>
  <si>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</si>
  <si>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</si>
  <si>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</si>
  <si>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</si>
  <si>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</si>
  <si>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</si>
  <si>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</si>
  <si>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</si>
  <si>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</si>
  <si>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</si>
  <si>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</si>
  <si>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</si>
  <si>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</si>
  <si>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</si>
  <si>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</si>
  <si>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</si>
  <si>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</si>
  <si>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</si>
  <si>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</si>
  <si>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</si>
  <si>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</si>
  <si>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</si>
  <si>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</si>
  <si>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</si>
  <si>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</si>
  <si>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</si>
  <si>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</si>
  <si>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</si>
  <si>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</si>
  <si>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</si>
  <si>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</si>
  <si>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</si>
  <si>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</si>
  <si>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</si>
  <si>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</si>
  <si>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</si>
  <si>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</si>
  <si>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</si>
  <si>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</si>
  <si>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</si>
  <si>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</si>
  <si>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</si>
  <si>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</si>
  <si>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</si>
  <si>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</si>
  <si>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</si>
  <si>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</si>
  <si>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</si>
  <si>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</si>
  <si>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</si>
  <si>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</si>
  <si>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</si>
  <si>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</si>
  <si>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</si>
  <si>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</si>
  <si>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</si>
  <si>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</si>
  <si>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</si>
  <si>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</si>
  <si>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</si>
  <si>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</si>
  <si>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</si>
  <si>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</si>
  <si>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</si>
  <si>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</si>
  <si>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</si>
  <si>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</si>
  <si>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</si>
  <si>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</si>
  <si>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</si>
  <si>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</si>
  <si>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</si>
  <si>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</si>
  <si>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</si>
  <si>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</si>
  <si>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</si>
  <si>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</si>
  <si>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</si>
  <si>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</si>
  <si>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</si>
  <si>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</si>
  <si>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</si>
  <si>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</si>
  <si>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</si>
  <si>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</si>
  <si>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</si>
  <si>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</si>
  <si>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</si>
  <si>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</si>
  <si>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</si>
  <si>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</si>
  <si>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</si>
  <si>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</si>
  <si>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</si>
  <si>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</si>
  <si>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</si>
  <si>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</si>
  <si>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</si>
  <si>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</si>
  <si>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</si>
  <si>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</si>
  <si>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</si>
  <si>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</si>
  <si>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</si>
  <si>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</si>
  <si>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</si>
  <si>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</si>
  <si>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</si>
  <si>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</si>
  <si>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</si>
  <si>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</si>
  <si>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</si>
  <si>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</si>
  <si>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</si>
  <si>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</si>
  <si>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</si>
  <si>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</si>
  <si>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</si>
  <si>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</si>
  <si>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</si>
  <si>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</si>
  <si>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</si>
  <si>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</si>
  <si>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</si>
  <si>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</si>
  <si>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</si>
  <si>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</si>
  <si>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</si>
  <si>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</si>
  <si>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</si>
  <si>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</si>
  <si>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</si>
  <si>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</si>
  <si>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</si>
  <si>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</si>
  <si>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</si>
  <si>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</si>
  <si>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</si>
  <si>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</si>
  <si>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</si>
  <si>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</si>
  <si>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</si>
  <si>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</si>
  <si>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</si>
  <si>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</si>
  <si>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</si>
  <si>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</si>
  <si>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</si>
  <si>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</si>
  <si>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</si>
  <si>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</si>
  <si>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</si>
  <si>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</si>
  <si>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</si>
  <si>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</si>
  <si>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</si>
  <si>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</si>
  <si>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</si>
  <si>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</si>
  <si>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</si>
  <si>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</si>
  <si>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</si>
  <si>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</si>
  <si>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</si>
  <si>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</si>
  <si>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</si>
  <si>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</si>
  <si>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</si>
  <si>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</si>
  <si>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</si>
  <si>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</si>
  <si>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</si>
  <si>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</si>
  <si>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</si>
  <si>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</si>
  <si>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</si>
  <si>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</si>
  <si>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</si>
  <si>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</si>
  <si>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</si>
  <si>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</si>
  <si>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</si>
  <si>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</si>
  <si>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</si>
  <si>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</si>
  <si>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</si>
  <si>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</si>
  <si>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</si>
  <si>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</si>
  <si>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</si>
  <si>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</si>
  <si>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</si>
  <si>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</si>
  <si>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</si>
  <si>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</si>
  <si>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</si>
  <si>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</si>
  <si>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</si>
  <si>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</si>
  <si>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</si>
  <si>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</si>
  <si>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</si>
  <si>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</si>
  <si>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</si>
  <si>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</si>
  <si>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</si>
  <si>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</si>
  <si>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</si>
  <si>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</si>
  <si>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</si>
  <si>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</si>
  <si>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</si>
  <si>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</si>
  <si>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</si>
  <si>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</si>
  <si>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</si>
  <si>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</si>
  <si>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</si>
  <si>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</si>
  <si>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</si>
  <si>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</si>
  <si>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</si>
  <si>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</si>
  <si>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</si>
  <si>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</si>
  <si>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</si>
  <si>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</si>
  <si>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</si>
  <si>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</si>
  <si>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</si>
  <si>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</si>
  <si>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</si>
  <si>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</si>
  <si>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</si>
  <si>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</si>
  <si>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</si>
  <si>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</si>
  <si>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</si>
  <si>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</si>
  <si>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</si>
  <si>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</si>
  <si>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</si>
  <si>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</si>
  <si>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</si>
  <si>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</si>
  <si>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</si>
  <si>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</si>
  <si>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</si>
  <si>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</si>
  <si>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</si>
  <si>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</si>
  <si>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</si>
  <si>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</si>
  <si>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</si>
  <si>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</si>
  <si>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</si>
  <si>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</si>
  <si>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</si>
  <si>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</si>
  <si>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</si>
  <si>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</si>
  <si>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</si>
  <si>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</si>
  <si>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</si>
  <si>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</si>
  <si>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</si>
  <si>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</si>
  <si>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</si>
  <si>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</si>
  <si>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</si>
  <si>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</si>
  <si>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</si>
  <si>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</si>
  <si>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</si>
  <si>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</si>
  <si>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</si>
  <si>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</si>
  <si>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</si>
  <si>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</si>
  <si>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</si>
  <si>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</si>
  <si>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</si>
  <si>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</si>
  <si>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</si>
  <si>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</si>
  <si>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</si>
  <si>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</si>
  <si>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</si>
  <si>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</si>
  <si>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</si>
  <si>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</si>
  <si>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</si>
  <si>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</si>
  <si>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</si>
  <si>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</si>
  <si>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</si>
  <si>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</si>
  <si>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</si>
  <si>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</si>
  <si>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</si>
  <si>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</si>
  <si>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</si>
  <si>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</si>
  <si>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</si>
  <si>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</si>
  <si>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</si>
  <si>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</si>
  <si>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</si>
  <si>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</si>
  <si>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</si>
  <si>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</si>
  <si>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</si>
  <si>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</si>
  <si>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</si>
  <si>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</si>
  <si>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</si>
  <si>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</si>
  <si>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</si>
  <si>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</si>
  <si>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</si>
  <si>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</si>
  <si>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</si>
  <si>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</si>
  <si>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</si>
  <si>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</si>
  <si>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</si>
  <si>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</si>
  <si>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</si>
  <si>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</si>
  <si>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</si>
  <si>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</si>
  <si>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</si>
  <si>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</si>
  <si>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</si>
  <si>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</si>
  <si>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</si>
  <si>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</si>
  <si>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</si>
  <si>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</si>
  <si>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</si>
  <si>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</si>
  <si>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</si>
  <si>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</si>
  <si>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</si>
  <si>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</si>
  <si>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</si>
  <si>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</si>
  <si>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</si>
  <si>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</si>
  <si>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</si>
  <si>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</si>
  <si>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</si>
  <si>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</si>
  <si>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</si>
  <si>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</si>
  <si>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</si>
  <si>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</si>
  <si>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</si>
  <si>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</si>
  <si>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</si>
  <si>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</si>
  <si>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</si>
  <si>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</si>
  <si>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</si>
  <si>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</si>
  <si>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</si>
  <si>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</si>
  <si>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</si>
  <si>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</si>
  <si>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</si>
  <si>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</si>
  <si>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</si>
  <si>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</si>
  <si>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</si>
  <si>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</si>
  <si>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</si>
  <si>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</si>
  <si>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</si>
  <si>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</si>
  <si>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</si>
  <si>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</si>
  <si>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</si>
  <si>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</si>
  <si>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</si>
  <si>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</si>
  <si>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</si>
  <si>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</si>
  <si>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</si>
  <si>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</si>
  <si>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</si>
  <si>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</si>
  <si>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</si>
  <si>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</si>
  <si>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</si>
  <si>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</si>
  <si>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</si>
  <si>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</si>
  <si>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</si>
  <si>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</si>
  <si>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</si>
  <si>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</si>
  <si>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</si>
  <si>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</si>
  <si>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</si>
  <si>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</si>
  <si>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</si>
  <si>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</si>
  <si>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</si>
  <si>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</si>
  <si>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</si>
  <si>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</si>
  <si>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</si>
  <si>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</si>
  <si>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</si>
  <si>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</si>
  <si>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</si>
  <si>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</si>
  <si>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</si>
  <si>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</si>
  <si>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</si>
  <si>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</si>
  <si>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</si>
  <si>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</si>
  <si>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</si>
  <si>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</si>
  <si>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</si>
  <si>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</si>
  <si>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</si>
  <si>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</si>
  <si>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</si>
  <si>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</si>
  <si>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</si>
  <si>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</si>
  <si>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</si>
  <si>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</si>
  <si>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</si>
  <si>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</si>
  <si>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</si>
  <si>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</si>
  <si>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</si>
  <si>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</si>
  <si>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</si>
  <si>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</si>
  <si>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</si>
  <si>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</si>
  <si>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</si>
  <si>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</si>
  <si>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</si>
  <si>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</si>
  <si>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</si>
  <si>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</si>
  <si>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</si>
  <si>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</si>
  <si>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</si>
  <si>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</si>
  <si>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</si>
  <si>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</si>
  <si>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</si>
  <si>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</si>
  <si>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</si>
  <si>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</si>
  <si>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</si>
  <si>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</si>
  <si>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</si>
  <si>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</si>
  <si>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</si>
  <si>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</si>
  <si>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</si>
  <si>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</si>
  <si>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</si>
  <si>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</si>
  <si>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</si>
  <si>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</si>
  <si>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</si>
  <si>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</si>
  <si>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</si>
  <si>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</si>
  <si>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</si>
  <si>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</si>
  <si>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</si>
  <si>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</si>
  <si>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</si>
  <si>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</si>
  <si>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</si>
  <si>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</si>
  <si>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</si>
  <si>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</si>
  <si>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</si>
  <si>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</si>
  <si>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</si>
  <si>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</si>
  <si>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</si>
  <si>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</si>
  <si>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</si>
  <si>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</si>
  <si>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</si>
  <si>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</si>
  <si>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</si>
  <si>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</si>
  <si>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</si>
  <si>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</si>
  <si>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</si>
  <si>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</si>
  <si>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</si>
  <si>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</si>
  <si>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</si>
  <si>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</si>
  <si>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</si>
  <si>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</si>
  <si>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</si>
  <si>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</si>
  <si>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</si>
  <si>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</si>
  <si>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</si>
  <si>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</si>
  <si>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</si>
  <si>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</si>
  <si>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</si>
  <si>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</si>
  <si>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</si>
  <si>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</si>
  <si>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</si>
  <si>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</si>
  <si>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</si>
  <si>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</si>
  <si>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</si>
  <si>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</si>
  <si>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</si>
  <si>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</si>
  <si>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</si>
  <si>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</si>
  <si>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</si>
  <si>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</si>
  <si>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</si>
  <si>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</si>
  <si>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</si>
  <si>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</si>
  <si>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</si>
  <si>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</si>
  <si>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</si>
  <si>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</si>
  <si>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</si>
  <si>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</si>
  <si>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</si>
  <si>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</si>
  <si>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</si>
  <si>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</si>
  <si>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</si>
  <si>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</si>
  <si>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</si>
  <si>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</si>
  <si>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</si>
  <si>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</si>
  <si>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</si>
  <si>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</si>
  <si>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</si>
  <si>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</si>
  <si>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</si>
  <si>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</si>
  <si>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</si>
  <si>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</si>
  <si>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</si>
  <si>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</si>
  <si>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</si>
  <si>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</si>
  <si>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</si>
  <si>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</si>
  <si>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</si>
  <si>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</si>
  <si>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</si>
  <si>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</si>
  <si>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</si>
  <si>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</si>
  <si>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</si>
  <si>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</si>
  <si>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</si>
  <si>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</si>
  <si>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</si>
  <si>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</si>
  <si>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</si>
  <si>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</si>
  <si>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</si>
  <si>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</si>
  <si>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</si>
  <si>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</si>
  <si>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</si>
  <si>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</si>
  <si>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</si>
  <si>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</si>
  <si>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</si>
  <si>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</si>
  <si>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</si>
  <si>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</si>
  <si>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</si>
  <si>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</si>
  <si>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</si>
  <si>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</si>
  <si>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</si>
  <si>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</si>
  <si>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</si>
  <si>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</si>
  <si>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</si>
  <si>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</si>
  <si>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</si>
  <si>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</si>
  <si>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</si>
  <si>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</si>
  <si>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</si>
  <si>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</si>
  <si>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</si>
  <si>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</si>
  <si>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</si>
  <si>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</si>
  <si>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</si>
  <si>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</si>
  <si>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</si>
  <si>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</si>
  <si>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</si>
  <si>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</si>
  <si>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</si>
  <si>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</si>
  <si>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</si>
  <si>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</si>
  <si>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</si>
  <si>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</si>
  <si>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</si>
  <si>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</si>
  <si>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</si>
  <si>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</si>
  <si>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</si>
  <si>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</si>
  <si>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</si>
  <si>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</si>
  <si>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</si>
  <si>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</si>
  <si>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</si>
  <si>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</si>
  <si>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</si>
  <si>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</si>
  <si>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</si>
  <si>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</si>
  <si>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</si>
  <si>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</si>
  <si>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</si>
  <si>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</si>
  <si>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</si>
  <si>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</si>
  <si>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</si>
  <si>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</si>
  <si>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</si>
  <si>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</si>
  <si>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</si>
  <si>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</si>
  <si>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</si>
  <si>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</si>
  <si>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</si>
  <si>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</si>
  <si>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</si>
  <si>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</si>
  <si>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</si>
  <si>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</si>
  <si>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</si>
  <si>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</si>
  <si>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</si>
  <si>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</si>
  <si>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</si>
  <si>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</si>
  <si>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</si>
  <si>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</si>
  <si>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</si>
  <si>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</si>
  <si>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</si>
  <si>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</si>
  <si>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</si>
  <si>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</si>
  <si>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</si>
  <si>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</si>
  <si>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</si>
  <si>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</si>
  <si>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</si>
  <si>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</si>
  <si>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</si>
  <si>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</si>
  <si>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</si>
  <si>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</si>
  <si>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</si>
  <si>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</si>
  <si>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</si>
  <si>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</si>
  <si>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</si>
  <si>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</si>
  <si>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</si>
  <si>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</si>
  <si>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</si>
  <si>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</si>
  <si>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</si>
  <si>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</si>
  <si>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</si>
  <si>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</si>
  <si>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</si>
  <si>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</si>
  <si>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</si>
  <si>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</si>
  <si>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</si>
  <si>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</si>
  <si>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</si>
  <si>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</si>
  <si>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</si>
  <si>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</si>
  <si>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</si>
  <si>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</si>
  <si>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</si>
  <si>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</si>
  <si>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</si>
  <si>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</si>
  <si>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</si>
  <si>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</si>
  <si>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</si>
  <si>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</si>
  <si>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</si>
  <si>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</si>
  <si>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</si>
  <si>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</si>
  <si>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</si>
  <si>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</si>
  <si>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</si>
  <si>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</si>
  <si>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</si>
  <si>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</si>
  <si>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</si>
  <si>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</si>
  <si>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</si>
  <si>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</si>
  <si>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</si>
  <si>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</si>
  <si>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</si>
  <si>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</si>
  <si>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</si>
  <si>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</si>
  <si>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</si>
  <si>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</si>
  <si>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</si>
  <si>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</si>
  <si>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</si>
  <si>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</si>
  <si>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</si>
  <si>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</si>
  <si>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</si>
  <si>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</si>
  <si>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</si>
  <si>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</si>
  <si>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</si>
  <si>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</si>
  <si>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</si>
  <si>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</si>
  <si>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</si>
  <si>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</si>
  <si>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</si>
  <si>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</si>
  <si>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</si>
  <si>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</si>
  <si>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</si>
  <si>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</si>
  <si>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</si>
  <si>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</si>
  <si>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</si>
  <si>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</si>
  <si>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</si>
  <si>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</si>
  <si>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</si>
  <si>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</si>
  <si>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</si>
  <si>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</si>
  <si>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</si>
  <si>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</si>
  <si>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</si>
  <si>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</si>
  <si>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</si>
  <si>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</si>
  <si>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</si>
  <si>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</si>
  <si>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</si>
  <si>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</si>
  <si>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</si>
  <si>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</si>
  <si>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</si>
  <si>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</si>
  <si>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</si>
  <si>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</si>
  <si>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</si>
  <si>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</si>
  <si>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</si>
  <si>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</si>
  <si>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</si>
  <si>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</si>
  <si>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</si>
  <si>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</si>
  <si>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</si>
  <si>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</si>
  <si>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</si>
  <si>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</si>
  <si>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</si>
  <si>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</si>
  <si>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</si>
  <si>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</si>
  <si>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</si>
  <si>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</si>
  <si>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</si>
  <si>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</si>
  <si>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</si>
  <si>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</si>
  <si>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</si>
  <si>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</si>
  <si>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</si>
  <si>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</si>
  <si>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</si>
  <si>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</si>
  <si>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</si>
  <si>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</si>
  <si>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</si>
  <si>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</si>
  <si>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</si>
  <si>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</si>
  <si>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</si>
  <si>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</si>
  <si>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</si>
  <si>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</si>
  <si>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</si>
  <si>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</si>
  <si>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</si>
  <si>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</si>
  <si>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</si>
  <si>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</si>
  <si>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</si>
  <si>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</si>
  <si>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</si>
  <si>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</si>
  <si>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</si>
  <si>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</si>
  <si>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</si>
  <si>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</si>
  <si>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</si>
  <si>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</si>
  <si>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</si>
  <si>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</si>
  <si>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</si>
  <si>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</si>
  <si>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</si>
  <si>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</si>
  <si>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</si>
  <si>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</si>
  <si>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</si>
  <si>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</si>
  <si>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</si>
  <si>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</si>
  <si>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</si>
  <si>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</si>
  <si>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</si>
  <si>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</si>
  <si>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</si>
  <si>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</si>
  <si>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</si>
  <si>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</si>
  <si>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</si>
  <si>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</si>
  <si>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</si>
  <si>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</si>
  <si>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</si>
  <si>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</si>
  <si>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</si>
  <si>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</si>
  <si>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</si>
  <si>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</si>
  <si>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</si>
  <si>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</si>
  <si>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</si>
  <si>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</si>
  <si>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</si>
  <si>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</si>
  <si>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</si>
  <si>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</si>
  <si>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</si>
  <si>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</si>
  <si>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</si>
  <si>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</si>
  <si>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</si>
  <si>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</si>
  <si>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</si>
  <si>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</si>
  <si>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</si>
  <si>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</si>
  <si>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</si>
  <si>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</si>
  <si>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</si>
  <si>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</si>
  <si>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</si>
  <si>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</si>
  <si>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</si>
  <si>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</si>
  <si>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</si>
  <si>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</si>
  <si>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</si>
  <si>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</si>
  <si>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</si>
  <si>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</si>
  <si>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</si>
  <si>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</si>
  <si>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</si>
  <si>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</si>
  <si>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</si>
  <si>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</si>
  <si>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</si>
  <si>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</si>
  <si>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</si>
  <si>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</si>
  <si>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</si>
  <si>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</si>
  <si>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</si>
  <si>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</si>
  <si>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</si>
  <si>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</si>
  <si>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</si>
  <si>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</si>
  <si>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</si>
  <si>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</si>
  <si>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</si>
  <si>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</si>
  <si>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</si>
  <si>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</si>
  <si>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</si>
  <si>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</si>
  <si>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</si>
  <si>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</si>
  <si>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</si>
  <si>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</si>
  <si>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</si>
  <si>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</si>
  <si>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</si>
  <si>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</si>
  <si>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</si>
  <si>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</si>
  <si>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</si>
  <si>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</si>
  <si>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</si>
  <si>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</si>
  <si>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</si>
  <si>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</si>
  <si>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</si>
  <si>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</si>
  <si>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</si>
  <si>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</si>
  <si>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</si>
  <si>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</si>
  <si>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</si>
  <si>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</si>
  <si>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</si>
  <si>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</si>
  <si>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</si>
  <si>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</si>
  <si>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</si>
  <si>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</si>
  <si>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</si>
  <si>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</si>
  <si>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</si>
  <si>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</si>
  <si>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</si>
  <si>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</si>
  <si>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</si>
  <si>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</si>
  <si>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</si>
  <si>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</si>
  <si>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</si>
  <si>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</si>
  <si>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</si>
  <si>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</si>
  <si>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</si>
  <si>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</si>
  <si>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</si>
  <si>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</si>
  <si>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</si>
  <si>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</si>
  <si>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</si>
  <si>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</si>
  <si>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</si>
  <si>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</si>
  <si>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</si>
  <si>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</si>
  <si>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</si>
  <si>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</si>
  <si>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</si>
  <si>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</si>
  <si>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</si>
  <si>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</si>
  <si>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</si>
  <si>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</si>
  <si>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</si>
  <si>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</si>
  <si>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</si>
  <si>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</si>
  <si>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</si>
  <si>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</si>
  <si>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</si>
  <si>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</si>
  <si>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</si>
  <si>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</si>
  <si>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</si>
  <si>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</si>
  <si>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</si>
  <si>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</si>
  <si>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</si>
  <si>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</si>
  <si>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</si>
  <si>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</si>
  <si>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</si>
  <si>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</si>
  <si>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</si>
  <si>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</si>
  <si>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</si>
  <si>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</si>
  <si>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</si>
  <si>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</si>
  <si>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</si>
  <si>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</si>
  <si>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</si>
  <si>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</si>
  <si>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</si>
  <si>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</si>
  <si>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</si>
  <si>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</si>
  <si>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</si>
  <si>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</si>
  <si>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</si>
  <si>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</si>
  <si>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</si>
  <si>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</si>
  <si>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</si>
  <si>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</si>
  <si>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</si>
  <si>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</si>
  <si>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</si>
  <si>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</si>
  <si>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</si>
  <si>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</si>
  <si>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</si>
  <si>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</si>
  <si>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</si>
  <si>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</si>
  <si>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</si>
  <si>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</si>
  <si>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</si>
  <si>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</si>
  <si>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</si>
  <si>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</si>
  <si>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</si>
  <si>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</si>
  <si>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</si>
  <si>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</si>
  <si>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</si>
  <si>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</si>
  <si>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</si>
  <si>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</si>
  <si>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</si>
  <si>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</si>
  <si>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</si>
  <si>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</si>
  <si>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</si>
  <si>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</si>
  <si>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</si>
  <si>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</si>
  <si>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</si>
  <si>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</si>
  <si>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</si>
  <si>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</si>
  <si>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</si>
  <si>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</si>
  <si>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</si>
  <si>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</si>
  <si>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</si>
  <si>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</si>
  <si>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</si>
  <si>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</si>
  <si>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</si>
  <si>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</si>
  <si>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</si>
  <si>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</si>
  <si>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</si>
  <si>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</si>
  <si>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</si>
  <si>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</si>
  <si>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</si>
  <si>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</si>
  <si>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</si>
  <si>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</si>
  <si>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</si>
  <si>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</si>
  <si>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</si>
  <si>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</si>
  <si>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</si>
  <si>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</si>
  <si>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</si>
  <si>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</si>
  <si>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</si>
  <si>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</si>
  <si>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</si>
  <si>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</si>
  <si>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</si>
  <si>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</si>
  <si>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</si>
  <si>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</si>
  <si>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</si>
  <si>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</si>
  <si>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</si>
  <si>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</si>
  <si>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</si>
  <si>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</si>
  <si>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</si>
  <si>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</si>
  <si>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</si>
  <si>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</si>
  <si>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</si>
  <si>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</si>
  <si>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</si>
  <si>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</si>
  <si>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</si>
  <si>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</si>
  <si>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</si>
  <si>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</si>
  <si>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</si>
  <si>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</si>
  <si>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</si>
  <si>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</si>
  <si>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</si>
  <si>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</si>
  <si>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</si>
  <si>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</si>
  <si>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</si>
  <si>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</si>
  <si>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</si>
  <si>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</si>
  <si>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</si>
  <si>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</si>
  <si>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</si>
  <si>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</si>
  <si>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</si>
  <si>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</si>
  <si>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</si>
  <si>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</si>
  <si>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</si>
  <si>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</si>
  <si>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</si>
  <si>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</si>
  <si>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</si>
  <si>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</si>
  <si>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</si>
  <si>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</si>
  <si>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</si>
  <si>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</si>
  <si>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</si>
  <si>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</si>
  <si>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</si>
  <si>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</si>
  <si>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</si>
  <si>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</si>
  <si>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</si>
  <si>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</si>
  <si>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</si>
  <si>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</si>
  <si>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</si>
  <si>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</si>
  <si>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</si>
  <si>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</si>
  <si>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</si>
  <si>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</si>
  <si>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</si>
  <si>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</si>
  <si>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</si>
  <si>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</si>
  <si>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</si>
  <si>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</si>
  <si>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</si>
  <si>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</si>
  <si>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</si>
  <si>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</si>
  <si>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</si>
  <si>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</si>
  <si>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</si>
  <si>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</si>
  <si>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</si>
  <si>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</si>
  <si>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</si>
  <si>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</si>
  <si>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</si>
  <si>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</si>
  <si>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</si>
  <si>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</si>
  <si>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</si>
  <si>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</si>
  <si>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</si>
  <si>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</si>
  <si>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</si>
  <si>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</si>
  <si>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</si>
  <si>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</si>
  <si>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</si>
  <si>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</si>
  <si>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</si>
  <si>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</si>
  <si>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</si>
  <si>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</si>
  <si>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</si>
  <si>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</si>
  <si>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</si>
  <si>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</si>
  <si>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</si>
  <si>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</si>
  <si>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</si>
  <si>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</si>
  <si>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</si>
  <si>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</si>
  <si>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</si>
  <si>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</si>
  <si>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</si>
  <si>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</si>
  <si>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</si>
  <si>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</si>
  <si>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</si>
  <si>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</si>
  <si>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</si>
  <si>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</si>
  <si>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</si>
  <si>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</si>
  <si>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</si>
  <si>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</si>
  <si>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</si>
  <si>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</si>
  <si>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</si>
  <si>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</si>
  <si>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</si>
  <si>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</si>
  <si>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</si>
  <si>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</si>
  <si>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</si>
  <si>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</si>
  <si>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</si>
  <si>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</si>
  <si>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</si>
  <si>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</si>
  <si>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</si>
  <si>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</si>
  <si>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</si>
  <si>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</si>
  <si>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</si>
  <si>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</si>
  <si>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</si>
  <si>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</si>
  <si>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</si>
  <si>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</si>
  <si>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</si>
  <si>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</si>
  <si>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</si>
  <si>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</si>
  <si>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</si>
  <si>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</si>
  <si>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</si>
  <si>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</si>
  <si>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</si>
  <si>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</si>
  <si>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</si>
  <si>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</si>
  <si>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</si>
  <si>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</si>
  <si>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</si>
  <si>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</si>
  <si>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</si>
  <si>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</si>
  <si>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</si>
  <si>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</si>
  <si>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</si>
  <si>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</si>
  <si>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</si>
  <si>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</si>
  <si>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</si>
  <si>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</si>
  <si>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</si>
  <si>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</si>
  <si>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</si>
  <si>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</si>
  <si>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</si>
  <si>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</si>
  <si>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</si>
  <si>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</si>
  <si>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</si>
  <si>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</si>
  <si>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</si>
  <si>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</si>
  <si>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</si>
  <si>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</si>
  <si>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</si>
  <si>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</si>
  <si>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</si>
  <si>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</si>
  <si>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</si>
  <si>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</si>
  <si>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</si>
  <si>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</si>
  <si>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</si>
  <si>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</si>
  <si>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</si>
  <si>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</si>
  <si>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</si>
  <si>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</si>
  <si>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</si>
  <si>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</si>
  <si>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</si>
  <si>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</si>
  <si>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</si>
  <si>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</si>
  <si>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</si>
  <si>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</si>
  <si>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</si>
  <si>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</si>
  <si>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</si>
  <si>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</si>
  <si>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</si>
  <si>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</si>
  <si>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</si>
  <si>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</si>
  <si>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</si>
  <si>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</si>
  <si>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</si>
  <si>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</si>
  <si>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</si>
  <si>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</si>
  <si>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</si>
  <si>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</si>
  <si>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</si>
  <si>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</si>
  <si>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</si>
  <si>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</si>
  <si>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</si>
  <si>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</si>
  <si>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</si>
  <si>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</si>
  <si>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</si>
  <si>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</si>
  <si>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</si>
  <si>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</si>
  <si>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</si>
  <si>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</si>
  <si>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</si>
  <si>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</si>
  <si>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</si>
  <si>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</si>
  <si>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</si>
  <si>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</si>
  <si>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</si>
  <si>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</si>
  <si>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</si>
  <si>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</si>
  <si>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</si>
  <si>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</si>
  <si>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</si>
  <si>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</si>
  <si>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</si>
  <si>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</si>
  <si>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</si>
  <si>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</si>
  <si>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</si>
  <si>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</si>
  <si>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</si>
  <si>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</si>
  <si>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</si>
  <si>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</si>
  <si>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</si>
  <si>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</si>
  <si>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</si>
  <si>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</si>
  <si>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</si>
  <si>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</si>
  <si>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</si>
  <si>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</si>
  <si>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</si>
  <si>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</si>
  <si>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</si>
  <si>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</si>
  <si>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</si>
  <si>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</si>
  <si>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</si>
  <si>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</si>
  <si>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</si>
  <si>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</si>
  <si>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</si>
  <si>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</si>
  <si>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</si>
  <si>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</si>
  <si>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</si>
  <si>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</si>
  <si>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</si>
  <si>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</si>
  <si>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</si>
  <si>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</si>
  <si>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</si>
  <si>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</si>
  <si>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</si>
  <si>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</si>
  <si>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</si>
  <si>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</si>
  <si>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</si>
  <si>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</si>
  <si>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</si>
  <si>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</si>
  <si>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</si>
  <si>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</si>
  <si>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</si>
  <si>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</si>
  <si>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</si>
  <si>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</si>
  <si>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</si>
  <si>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</si>
  <si>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</si>
  <si>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</si>
  <si>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</si>
  <si>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</si>
  <si>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</si>
  <si>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</si>
  <si>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</si>
  <si>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</si>
  <si>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</si>
  <si>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</si>
  <si>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</si>
  <si>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</si>
  <si>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</si>
  <si>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</si>
  <si>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</si>
  <si>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</si>
  <si>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</si>
  <si>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</si>
  <si>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</si>
  <si>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</si>
  <si>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</si>
  <si>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</si>
  <si>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</si>
  <si>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</si>
  <si>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</si>
  <si>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</si>
  <si>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</si>
  <si>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</si>
  <si>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</si>
  <si>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</si>
  <si>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</si>
  <si>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</si>
  <si>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</si>
  <si>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</si>
  <si>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</si>
  <si>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</si>
  <si>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</si>
  <si>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</si>
  <si>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</si>
  <si>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</si>
  <si>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</si>
  <si>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</si>
  <si>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</si>
  <si>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</si>
  <si>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</si>
  <si>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</si>
  <si>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</si>
  <si>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</si>
  <si>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</si>
  <si>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</si>
  <si>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</si>
  <si>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</si>
  <si>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</si>
  <si>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</si>
  <si>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</si>
  <si>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</si>
  <si>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</si>
  <si>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</si>
  <si>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</si>
  <si>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</si>
  <si>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</si>
  <si>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</si>
  <si>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</si>
  <si>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</si>
  <si>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</si>
  <si>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</si>
  <si>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</si>
  <si>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</si>
  <si>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</si>
  <si>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</si>
  <si>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</si>
  <si>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</si>
  <si>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</si>
  <si>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</si>
  <si>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</si>
  <si>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</si>
  <si>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</si>
  <si>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</si>
  <si>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</si>
  <si>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</si>
  <si>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</si>
  <si>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</si>
  <si>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</si>
  <si>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</si>
  <si>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</si>
  <si>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</si>
  <si>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</si>
  <si>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</si>
  <si>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</si>
  <si>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</si>
  <si>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</si>
  <si>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</si>
  <si>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</si>
  <si>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</si>
  <si>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</si>
  <si>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</si>
  <si>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</si>
  <si>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</si>
  <si>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</si>
  <si>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</si>
  <si>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</si>
  <si>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</si>
  <si>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</si>
  <si>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</si>
  <si>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</si>
  <si>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</si>
  <si>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</si>
  <si>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</si>
  <si>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</si>
  <si>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</si>
  <si>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</si>
  <si>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</si>
  <si>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</si>
  <si>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</si>
  <si>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</si>
  <si>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</si>
  <si>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</si>
  <si>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</si>
  <si>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</si>
  <si>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</si>
  <si>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</si>
  <si>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</si>
  <si>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</si>
  <si>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</si>
  <si>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</si>
  <si>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</si>
  <si>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</si>
  <si>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</si>
  <si>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</si>
  <si>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</si>
  <si>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</si>
  <si>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</si>
  <si>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</si>
  <si>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</si>
  <si>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</si>
  <si>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</si>
  <si>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</si>
  <si>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</si>
  <si>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</si>
  <si>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</si>
  <si>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</si>
  <si>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</si>
  <si>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</si>
  <si>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</si>
  <si>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</si>
  <si>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</si>
  <si>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</si>
  <si>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</si>
  <si>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</si>
  <si>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</si>
  <si>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</si>
  <si>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</si>
  <si>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</si>
  <si>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</si>
  <si>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</si>
  <si>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</si>
  <si>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</si>
  <si>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</si>
  <si>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</si>
  <si>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</si>
  <si>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</si>
  <si>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</si>
  <si>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</si>
  <si>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</si>
  <si>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</si>
  <si>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</si>
  <si>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</si>
  <si>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</si>
  <si>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</si>
  <si>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</si>
  <si>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</si>
  <si>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</si>
  <si>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</si>
  <si>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</si>
  <si>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</si>
  <si>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</si>
  <si>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</si>
  <si>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</si>
  <si>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</si>
  <si>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</si>
  <si>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</si>
  <si>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</si>
  <si>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</si>
  <si>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</si>
  <si>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</si>
  <si>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</si>
  <si>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</si>
  <si>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</si>
  <si>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</si>
  <si>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</si>
  <si>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</si>
  <si>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</si>
  <si>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</si>
  <si>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</si>
  <si>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</si>
  <si>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</si>
  <si>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</si>
  <si>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</si>
  <si>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</si>
  <si>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</si>
  <si>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</si>
  <si>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</si>
  <si>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</si>
  <si>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</si>
  <si>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</si>
  <si>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</si>
  <si>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</si>
  <si>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</si>
  <si>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</si>
  <si>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</si>
  <si>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</si>
  <si>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</si>
  <si>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</si>
  <si>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</si>
  <si>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</si>
  <si>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</si>
  <si>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</si>
  <si>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</si>
  <si>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</si>
  <si>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</si>
  <si>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</si>
  <si>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</si>
  <si>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</si>
  <si>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</si>
  <si>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</si>
  <si>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</si>
  <si>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</si>
  <si>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</si>
  <si>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</si>
  <si>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</si>
  <si>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</si>
  <si>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</si>
  <si>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</si>
  <si>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</si>
  <si>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</si>
  <si>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</si>
  <si>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</si>
  <si>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</si>
  <si>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</si>
  <si>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</si>
  <si>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</si>
  <si>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</si>
  <si>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</si>
  <si>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</si>
  <si>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</si>
  <si>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</si>
  <si>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</si>
  <si>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</si>
  <si>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</si>
  <si>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</si>
  <si>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</si>
  <si>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</si>
  <si>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</si>
  <si>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</si>
  <si>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</si>
  <si>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</si>
  <si>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</si>
  <si>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</si>
  <si>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</si>
  <si>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</si>
  <si>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</si>
  <si>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</si>
  <si>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</si>
  <si>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</si>
  <si>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</si>
  <si>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</si>
  <si>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</si>
  <si>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</si>
  <si>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</si>
  <si>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</si>
  <si>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</si>
  <si>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</si>
  <si>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</si>
  <si>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</si>
  <si>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</si>
  <si>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</si>
  <si>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</si>
  <si>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</si>
  <si>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</si>
  <si>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</si>
  <si>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</si>
  <si>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</si>
  <si>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</si>
  <si>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</si>
  <si>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</si>
  <si>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</si>
  <si>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</si>
  <si>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</si>
  <si>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</si>
  <si>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</si>
  <si>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</si>
  <si>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</si>
  <si>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</si>
  <si>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</si>
  <si>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</si>
  <si>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</si>
  <si>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</si>
  <si>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</si>
  <si>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</si>
  <si>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</si>
  <si>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</si>
  <si>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</si>
  <si>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</si>
  <si>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</si>
  <si>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</si>
  <si>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</si>
  <si>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</si>
  <si>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</si>
  <si>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</si>
  <si>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</si>
  <si>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</si>
  <si>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</si>
  <si>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</si>
  <si>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</si>
  <si>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</si>
  <si>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</si>
  <si>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</si>
  <si>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</si>
  <si>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</si>
  <si>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</si>
  <si>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</si>
  <si>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</si>
  <si>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</si>
  <si>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</si>
  <si>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</si>
  <si>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</si>
  <si>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</si>
  <si>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</si>
  <si>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</si>
  <si>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</si>
  <si>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</si>
  <si>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</si>
  <si>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</si>
  <si>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</si>
  <si>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</si>
  <si>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</si>
  <si>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</si>
  <si>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</si>
  <si>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</si>
  <si>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</si>
  <si>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</si>
  <si>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</si>
  <si>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</si>
  <si>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</si>
  <si>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</si>
  <si>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</si>
  <si>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</si>
  <si>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</si>
  <si>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</si>
  <si>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</si>
  <si>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</si>
  <si>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</si>
  <si>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</si>
  <si>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</si>
  <si>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</si>
  <si>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</si>
  <si>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</si>
  <si>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</si>
  <si>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</si>
  <si>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</si>
  <si>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</si>
  <si>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</si>
  <si>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</si>
  <si>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</si>
  <si>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</si>
  <si>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</si>
  <si>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</si>
  <si>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</si>
  <si>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</si>
  <si>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</si>
  <si>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</si>
  <si>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</si>
  <si>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</si>
  <si>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</si>
  <si>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</si>
  <si>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</si>
  <si>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</si>
  <si>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</si>
  <si>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</si>
  <si>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</si>
  <si>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</si>
  <si>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</si>
  <si>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</si>
  <si>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</si>
  <si>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</si>
  <si>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</si>
  <si>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</si>
  <si>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</si>
  <si>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</si>
  <si>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</si>
  <si>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</si>
  <si>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</si>
  <si>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</si>
  <si>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</si>
  <si>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</si>
  <si>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</si>
  <si>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</si>
  <si>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</si>
  <si>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</si>
  <si>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</si>
  <si>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</si>
  <si>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</si>
  <si>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</si>
  <si>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</si>
  <si>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</si>
  <si>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</si>
  <si>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</si>
  <si>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</si>
  <si>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</si>
  <si>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</si>
  <si>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</si>
  <si>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</si>
  <si>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</si>
  <si>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</si>
  <si>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</si>
  <si>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</si>
  <si>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</si>
  <si>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</si>
  <si>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</si>
  <si>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</si>
  <si>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</si>
  <si>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</si>
  <si>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</si>
  <si>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</si>
  <si>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</si>
  <si>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</si>
  <si>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</si>
  <si>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</si>
  <si>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</si>
  <si>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</si>
  <si>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</si>
  <si>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</si>
  <si>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</si>
  <si>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</si>
  <si>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</si>
  <si>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</si>
  <si>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</si>
  <si>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</si>
  <si>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</si>
  <si>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</si>
  <si>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</si>
  <si>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</si>
  <si>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</si>
  <si>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</si>
  <si>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</si>
  <si>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</si>
  <si>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</si>
  <si>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</si>
  <si>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</si>
  <si>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</si>
  <si>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</si>
  <si>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</si>
  <si>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</si>
  <si>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</si>
  <si>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</si>
  <si>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</si>
  <si>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</si>
  <si>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</si>
  <si>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</si>
  <si>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</si>
  <si>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</si>
  <si>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</si>
  <si>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</si>
  <si>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</si>
  <si>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</si>
  <si>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</si>
  <si>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</si>
  <si>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</si>
  <si>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</si>
  <si>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</si>
  <si>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</si>
  <si>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</si>
  <si>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</si>
  <si>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</si>
  <si>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</si>
  <si>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</si>
  <si>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</si>
  <si>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</si>
  <si>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</si>
  <si>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</si>
  <si>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</si>
  <si>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</si>
  <si>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</si>
  <si>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</si>
  <si>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</si>
  <si>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</si>
  <si>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</si>
  <si>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</si>
  <si>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</si>
  <si>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</si>
  <si>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</si>
  <si>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</si>
  <si>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</si>
  <si>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</si>
  <si>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</si>
  <si>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</si>
  <si>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</si>
  <si>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</si>
  <si>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</si>
  <si>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</si>
  <si>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</si>
  <si>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</si>
  <si>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</si>
  <si>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</si>
  <si>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</si>
  <si>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</si>
  <si>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</si>
  <si>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</si>
  <si>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</si>
  <si>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</si>
  <si>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</si>
  <si>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</si>
  <si>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</si>
  <si>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</si>
  <si>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</si>
  <si>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</si>
  <si>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</si>
  <si>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</si>
  <si>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</si>
  <si>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</si>
  <si>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</si>
  <si>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</si>
  <si>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</si>
  <si>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</si>
  <si>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</si>
  <si>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</si>
  <si>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</si>
  <si>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</si>
  <si>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</si>
  <si>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</si>
  <si>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</si>
  <si>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</si>
  <si>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</si>
  <si>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</si>
  <si>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</si>
  <si>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</si>
  <si>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</si>
  <si>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</si>
  <si>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</si>
  <si>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</si>
  <si>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</si>
  <si>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</si>
  <si>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</si>
  <si>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</si>
  <si>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</si>
  <si>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</si>
  <si>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</si>
  <si>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</si>
  <si>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</si>
  <si>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</si>
  <si>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</si>
  <si>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</si>
  <si>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</si>
  <si>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</si>
  <si>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</si>
  <si>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</si>
  <si>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</si>
  <si>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</si>
  <si>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</si>
  <si>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</si>
  <si>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</si>
  <si>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</si>
  <si>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</si>
  <si>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</si>
  <si>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</si>
  <si>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</si>
  <si>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</si>
  <si>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</si>
  <si>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</si>
  <si>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</si>
  <si>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</si>
  <si>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</si>
  <si>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</si>
  <si>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</si>
  <si>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</si>
  <si>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</si>
  <si>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</si>
  <si>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</si>
  <si>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</si>
  <si>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</si>
  <si>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</si>
  <si>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</si>
  <si>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</si>
  <si>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</si>
  <si>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</si>
  <si>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</si>
  <si>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</si>
  <si>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</si>
  <si>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</si>
  <si>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</si>
  <si>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</si>
  <si>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</si>
  <si>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</si>
  <si>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</si>
  <si>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</si>
  <si>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</si>
  <si>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</si>
  <si>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</si>
  <si>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</si>
  <si>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</si>
  <si>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</si>
  <si>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</si>
  <si>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</si>
  <si>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</si>
  <si>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</si>
  <si>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</si>
  <si>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</si>
  <si>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</si>
  <si>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</si>
  <si>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</si>
  <si>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</si>
  <si>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</si>
  <si>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</si>
  <si>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</si>
  <si>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</si>
  <si>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</si>
  <si>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</si>
  <si>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</si>
  <si>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</si>
  <si>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</si>
  <si>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</si>
  <si>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</si>
  <si>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</si>
  <si>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</si>
  <si>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</si>
  <si>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</si>
  <si>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</si>
  <si>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</si>
  <si>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</si>
  <si>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</si>
  <si>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</si>
  <si>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</si>
  <si>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</si>
  <si>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</si>
  <si>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</si>
  <si>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</si>
  <si>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</si>
  <si>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</si>
  <si>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</si>
  <si>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</si>
  <si>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</si>
  <si>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</si>
  <si>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</si>
  <si>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</si>
  <si>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</si>
  <si>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</si>
  <si>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</si>
  <si>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</si>
  <si>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</si>
  <si>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</si>
  <si>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</si>
  <si>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</si>
  <si>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</si>
  <si>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</si>
  <si>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</si>
  <si>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</si>
  <si>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</si>
  <si>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</si>
  <si>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</si>
  <si>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</si>
  <si>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</si>
  <si>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</si>
  <si>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</si>
  <si>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</si>
  <si>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</si>
  <si>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</si>
  <si>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</si>
  <si>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</si>
  <si>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</si>
  <si>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</si>
  <si>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</si>
  <si>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</si>
  <si>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</si>
  <si>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</si>
  <si>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</si>
  <si>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</si>
  <si>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</si>
  <si>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</si>
  <si>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</si>
  <si>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</si>
  <si>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</si>
  <si>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</si>
  <si>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</si>
  <si>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</si>
  <si>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</si>
  <si>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</si>
  <si>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</si>
  <si>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</si>
  <si>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</si>
  <si>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</si>
  <si>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</si>
  <si>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</si>
  <si>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</si>
  <si>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</si>
  <si>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</si>
  <si>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</si>
  <si>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</si>
  <si>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</si>
  <si>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</si>
  <si>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</si>
  <si>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</si>
  <si>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</si>
  <si>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</si>
  <si>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</si>
  <si>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</si>
  <si>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</si>
  <si>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</si>
  <si>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</si>
  <si>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</si>
  <si>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</si>
  <si>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</si>
  <si>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</si>
  <si>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</si>
  <si>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</si>
  <si>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</si>
  <si>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</si>
  <si>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</si>
  <si>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</si>
  <si>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</si>
  <si>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</si>
  <si>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</si>
  <si>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</si>
  <si>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</si>
  <si>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</si>
  <si>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</si>
  <si>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</si>
  <si>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</si>
  <si>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</si>
  <si>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</si>
  <si>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</si>
  <si>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</si>
  <si>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</si>
  <si>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</si>
  <si>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</si>
  <si>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</si>
  <si>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</si>
  <si>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</si>
  <si>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</si>
  <si>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</si>
  <si>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</si>
  <si>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</si>
  <si>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</si>
  <si>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</si>
  <si>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</si>
  <si>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</si>
  <si>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</si>
  <si>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</si>
  <si>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</si>
  <si>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</si>
  <si>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</si>
  <si>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</si>
  <si>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</si>
  <si>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</si>
  <si>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</si>
  <si>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</si>
  <si>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</si>
  <si>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</si>
  <si>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</si>
  <si>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</si>
  <si>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</si>
  <si>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</si>
  <si>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</si>
  <si>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</si>
  <si>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</si>
  <si>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</si>
  <si>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</si>
  <si>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</si>
  <si>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</si>
  <si>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</si>
  <si>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</si>
  <si>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</si>
  <si>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</si>
  <si>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</si>
  <si>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</si>
  <si>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</si>
  <si>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</si>
  <si>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</si>
  <si>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</si>
  <si>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</si>
  <si>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</si>
  <si>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</si>
  <si>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</si>
  <si>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</si>
  <si>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</si>
  <si>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</si>
  <si>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</si>
  <si>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</si>
  <si>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</si>
  <si>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</si>
  <si>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</si>
  <si>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</si>
  <si>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</si>
  <si>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</si>
  <si>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</si>
  <si>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</si>
  <si>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</si>
  <si>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</si>
  <si>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</si>
  <si>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</si>
  <si>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</si>
  <si>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</si>
  <si>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</si>
  <si>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</si>
  <si>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</si>
  <si>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</si>
  <si>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</si>
  <si>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</si>
  <si>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</si>
  <si>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</si>
  <si>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</si>
  <si>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</si>
  <si>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</si>
  <si>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</si>
  <si>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</si>
  <si>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</si>
  <si>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</si>
  <si>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</si>
  <si>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</si>
  <si>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</si>
  <si>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</si>
  <si>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</si>
  <si>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</si>
  <si>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</si>
  <si>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</si>
  <si>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</si>
  <si>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</si>
  <si>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</si>
  <si>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</si>
  <si>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</si>
  <si>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</si>
  <si>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</si>
  <si>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</si>
  <si>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</si>
  <si>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</si>
  <si>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</si>
  <si>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</si>
  <si>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</si>
  <si>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</si>
  <si>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</si>
  <si>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</si>
  <si>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</si>
  <si>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</si>
  <si>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</si>
  <si>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</si>
  <si>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</si>
  <si>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</si>
  <si>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</si>
  <si>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</si>
  <si>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</si>
  <si>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</si>
  <si>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</si>
  <si>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</si>
  <si>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</si>
  <si>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</si>
  <si>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</si>
  <si>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</si>
  <si>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</si>
  <si>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</si>
  <si>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</si>
  <si>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</si>
  <si>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</si>
  <si>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</si>
  <si>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</si>
  <si>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</si>
  <si>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</si>
  <si>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</si>
  <si>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</si>
  <si>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</si>
  <si>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</si>
  <si>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</si>
  <si>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</si>
  <si>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</si>
  <si>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</si>
  <si>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</si>
  <si>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</si>
  <si>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</si>
  <si>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</si>
  <si>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</si>
  <si>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</si>
  <si>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</si>
  <si>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</si>
  <si>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</si>
  <si>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</si>
  <si>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</si>
  <si>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</si>
  <si>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</si>
  <si>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</si>
  <si>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</si>
  <si>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</si>
  <si>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</si>
  <si>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</si>
  <si>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</si>
  <si>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</si>
  <si>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</si>
  <si>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</si>
  <si>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</si>
  <si>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</si>
  <si>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</si>
  <si>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</si>
  <si>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</si>
  <si>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</si>
  <si>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</si>
  <si>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</si>
  <si>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</si>
  <si>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</si>
  <si>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</si>
  <si>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</si>
  <si>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</si>
  <si>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</si>
  <si>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</si>
  <si>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</si>
  <si>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</si>
  <si>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</si>
  <si>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</si>
  <si>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</si>
  <si>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</si>
  <si>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</si>
  <si>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</si>
  <si>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</si>
  <si>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</si>
  <si>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</si>
  <si>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</si>
  <si>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</si>
  <si>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</si>
  <si>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</si>
  <si>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</si>
  <si>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</si>
  <si>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</si>
  <si>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</si>
  <si>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</si>
  <si>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</si>
  <si>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</si>
  <si>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</si>
  <si>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</si>
  <si>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</si>
  <si>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</si>
  <si>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</si>
  <si>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</si>
  <si>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</si>
  <si>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</si>
  <si>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</si>
  <si>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</si>
  <si>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</si>
  <si>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</si>
  <si>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</si>
  <si>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</si>
  <si>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</si>
  <si>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</si>
  <si>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</si>
  <si>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</si>
  <si>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</si>
  <si>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</si>
  <si>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</si>
  <si>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</si>
  <si>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</si>
  <si>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</si>
  <si>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</si>
  <si>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</si>
  <si>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</si>
  <si>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</si>
  <si>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</si>
  <si>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</si>
  <si>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</si>
  <si>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</si>
  <si>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</si>
  <si>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</si>
  <si>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</si>
  <si>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</si>
  <si>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</si>
  <si>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</si>
  <si>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</si>
  <si>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</si>
  <si>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</si>
  <si>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</si>
  <si>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</si>
  <si>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</si>
  <si>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</si>
  <si>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</si>
  <si>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</si>
  <si>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</si>
  <si>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</si>
  <si>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</si>
  <si>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</si>
  <si>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</si>
  <si>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</si>
  <si>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</si>
  <si>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</si>
  <si>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</si>
  <si>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</si>
  <si>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</si>
  <si>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</si>
  <si>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</si>
  <si>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</si>
  <si>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</si>
  <si>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</si>
  <si>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</si>
  <si>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</si>
  <si>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</si>
  <si>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</si>
  <si>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</si>
  <si>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</si>
  <si>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</si>
  <si>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</si>
  <si>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</si>
  <si>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</si>
  <si>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</si>
  <si>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</si>
  <si>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</si>
  <si>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</si>
  <si>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</si>
  <si>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</si>
  <si>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</si>
  <si>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</si>
  <si>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</si>
  <si>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</si>
  <si>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</si>
  <si>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</si>
  <si>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</si>
  <si>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</si>
  <si>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</si>
  <si>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</si>
  <si>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</si>
  <si>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</si>
  <si>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</si>
  <si>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</si>
  <si>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</si>
  <si>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</si>
  <si>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</si>
  <si>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</si>
  <si>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</si>
  <si>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</si>
  <si>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</si>
  <si>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</si>
  <si>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</si>
  <si>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</si>
  <si>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</si>
  <si>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</si>
  <si>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</si>
  <si>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</si>
  <si>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</si>
  <si>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</si>
  <si>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</si>
  <si>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</si>
  <si>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</si>
  <si>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</si>
  <si>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</si>
  <si>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</si>
  <si>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</si>
  <si>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</si>
  <si>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</si>
  <si>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</si>
  <si>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</si>
  <si>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</si>
  <si>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</si>
  <si>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</si>
  <si>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</si>
  <si>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</si>
  <si>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</si>
  <si>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</si>
  <si>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</si>
  <si>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</si>
  <si>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</si>
  <si>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</si>
  <si>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</si>
  <si>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</si>
  <si>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</si>
  <si>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</si>
  <si>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</si>
  <si>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</si>
  <si>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</si>
  <si>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</si>
  <si>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</si>
  <si>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</si>
  <si>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</si>
  <si>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</si>
  <si>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</si>
  <si>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</si>
  <si>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</si>
  <si>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</si>
  <si>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</si>
  <si>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</si>
  <si>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</si>
  <si>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</si>
  <si>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</si>
  <si>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</si>
  <si>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</si>
  <si>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</si>
  <si>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</si>
  <si>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</si>
  <si>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</si>
  <si>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</si>
  <si>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</si>
  <si>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</si>
  <si>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</si>
  <si>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</si>
  <si>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</si>
  <si>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</si>
  <si>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</si>
  <si>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</si>
  <si>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</si>
  <si>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</si>
  <si>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</si>
  <si>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</si>
  <si>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</si>
  <si>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</si>
  <si>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</si>
  <si>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</si>
  <si>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</si>
  <si>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</si>
  <si>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</si>
  <si>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</si>
  <si>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</si>
  <si>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</si>
  <si>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</si>
  <si>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</si>
  <si>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</si>
  <si>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</si>
  <si>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</si>
  <si>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</si>
  <si>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</si>
  <si>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</si>
  <si>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</si>
  <si>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</si>
  <si>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</si>
  <si>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</si>
  <si>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</si>
  <si>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</si>
  <si>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</si>
  <si>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</si>
  <si>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</si>
  <si>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</si>
  <si>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</si>
  <si>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</si>
  <si>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</si>
  <si>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</si>
  <si>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</si>
  <si>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</si>
  <si>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</si>
  <si>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</si>
  <si>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</si>
  <si>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</si>
  <si>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</si>
  <si>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</si>
  <si>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</si>
  <si>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</si>
  <si>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</si>
  <si>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</si>
  <si>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</si>
  <si>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</si>
  <si>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</si>
  <si>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</si>
  <si>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</si>
  <si>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</si>
  <si>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</si>
  <si>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</si>
  <si>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</si>
  <si>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</si>
  <si>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</si>
  <si>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</si>
  <si>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</si>
  <si>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</si>
  <si>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</si>
  <si>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</si>
  <si>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</si>
  <si>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</si>
  <si>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</si>
  <si>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</si>
  <si>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</si>
  <si>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</si>
  <si>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</si>
  <si>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</si>
  <si>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</si>
  <si>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</si>
  <si>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</si>
  <si>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</si>
  <si>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</si>
  <si>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</si>
  <si>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</si>
  <si>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</si>
  <si>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</si>
  <si>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</si>
  <si>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</si>
  <si>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</si>
  <si>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</si>
  <si>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</si>
  <si>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</si>
  <si>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</si>
  <si>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</si>
  <si>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</si>
  <si>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</si>
  <si>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</si>
  <si>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</si>
  <si>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</si>
  <si>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</si>
  <si>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</si>
  <si>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</si>
  <si>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</si>
  <si>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</si>
  <si>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</si>
  <si>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</si>
  <si>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</si>
  <si>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</si>
  <si>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</si>
  <si>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</si>
  <si>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</si>
  <si>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</si>
  <si>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</si>
  <si>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</si>
  <si>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</si>
  <si>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</si>
  <si>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</si>
  <si>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</si>
  <si>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</si>
  <si>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</si>
  <si>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</si>
  <si>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</si>
  <si>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</si>
  <si>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</si>
  <si>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</si>
  <si>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</si>
  <si>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</si>
  <si>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</si>
  <si>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</si>
  <si>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</si>
  <si>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</si>
  <si>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</si>
  <si>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</si>
  <si>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</si>
  <si>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</si>
  <si>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</si>
  <si>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</si>
  <si>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</si>
  <si>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</si>
  <si>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</si>
  <si>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</si>
  <si>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</si>
  <si>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</si>
  <si>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</si>
  <si>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</si>
  <si>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</si>
  <si>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</si>
  <si>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</si>
  <si>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</si>
  <si>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</si>
  <si>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</si>
  <si>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</si>
  <si>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</si>
  <si>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</si>
  <si>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</si>
  <si>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</si>
  <si>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</si>
  <si>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</si>
  <si>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</si>
  <si>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</si>
  <si>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</si>
  <si>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</si>
  <si>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</si>
  <si>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</si>
  <si>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</si>
  <si>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</si>
  <si>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</si>
  <si>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</si>
  <si>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</si>
  <si>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</si>
  <si>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</si>
  <si>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</si>
  <si>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</si>
  <si>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</si>
  <si>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</si>
  <si>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</si>
  <si>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</si>
  <si>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</si>
  <si>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</si>
  <si>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</si>
  <si>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</si>
  <si>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</si>
  <si>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</si>
  <si>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</si>
  <si>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</si>
  <si>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</si>
  <si>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</si>
  <si>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</si>
  <si>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</si>
  <si>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</si>
  <si>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</si>
  <si>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</si>
  <si>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</si>
  <si>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</si>
  <si>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</si>
  <si>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</si>
  <si>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</si>
  <si>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</si>
  <si>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</si>
  <si>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</si>
  <si>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</si>
  <si>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</si>
  <si>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</si>
  <si>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</si>
  <si>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</si>
  <si>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</si>
  <si>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</si>
  <si>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</si>
  <si>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</si>
  <si>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</si>
  <si>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</si>
  <si>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</si>
  <si>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</si>
  <si>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</si>
  <si>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</si>
  <si>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</si>
  <si>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</si>
  <si>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</si>
  <si>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</si>
  <si>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</si>
  <si>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</si>
  <si>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</si>
  <si>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</si>
  <si>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</si>
  <si>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</si>
  <si>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</si>
  <si>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</si>
  <si>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</si>
  <si>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</si>
  <si>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</si>
  <si>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</si>
  <si>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</si>
  <si>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</si>
  <si>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</si>
  <si>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</si>
  <si>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</si>
  <si>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</si>
  <si>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</si>
  <si>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</si>
  <si>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</si>
  <si>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</si>
  <si>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</si>
  <si>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</si>
  <si>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</si>
  <si>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</si>
  <si>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</si>
  <si>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</si>
  <si>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</si>
  <si>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</si>
  <si>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</si>
  <si>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</si>
  <si>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</si>
  <si>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</si>
  <si>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</si>
  <si>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</si>
  <si>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</si>
  <si>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</si>
  <si>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</si>
  <si>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</si>
  <si>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</si>
  <si>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</si>
  <si>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</si>
  <si>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</si>
  <si>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</si>
  <si>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</si>
  <si>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</si>
  <si>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</si>
  <si>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</si>
  <si>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</si>
  <si>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</si>
  <si>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</si>
  <si>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</si>
  <si>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</si>
  <si>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</si>
  <si>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</si>
  <si>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</si>
  <si>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</si>
  <si>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</si>
  <si>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</si>
  <si>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</si>
  <si>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</si>
  <si>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</si>
  <si>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</si>
  <si>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</si>
  <si>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</si>
  <si>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</si>
  <si>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</si>
  <si>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</si>
  <si>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</si>
  <si>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</si>
  <si>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</si>
  <si>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</si>
  <si>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</si>
  <si>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</si>
  <si>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</si>
  <si>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</si>
  <si>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</si>
  <si>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</si>
  <si>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</si>
  <si>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</si>
  <si>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</si>
  <si>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</si>
  <si>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</si>
  <si>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</si>
  <si>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</si>
  <si>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</si>
  <si>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</si>
  <si>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</si>
  <si>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</si>
  <si>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</si>
  <si>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</si>
  <si>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</si>
  <si>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</si>
  <si>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</si>
  <si>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</si>
  <si>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</si>
  <si>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</si>
  <si>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</si>
  <si>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</si>
  <si>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</si>
  <si>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</si>
  <si>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</si>
  <si>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</si>
  <si>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</si>
  <si>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</si>
  <si>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</si>
  <si>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</si>
  <si>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</si>
  <si>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</si>
  <si>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</si>
  <si>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</si>
  <si>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</si>
  <si>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</si>
  <si>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</si>
  <si>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</si>
  <si>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</si>
  <si>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</si>
  <si>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</si>
  <si>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</si>
  <si>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</si>
  <si>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</si>
  <si>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</si>
  <si>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</si>
  <si>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</si>
  <si>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</si>
  <si>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</si>
  <si>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</si>
  <si>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</si>
  <si>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</si>
  <si>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</si>
  <si>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</si>
  <si>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</si>
  <si>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</si>
  <si>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</si>
  <si>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</si>
  <si>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</si>
  <si>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</si>
  <si>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</si>
  <si>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</si>
  <si>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</si>
  <si>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</si>
  <si>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</si>
  <si>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</si>
  <si>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</si>
  <si>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</si>
  <si>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</si>
  <si>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</si>
  <si>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</si>
  <si>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</si>
  <si>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</si>
  <si>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</si>
  <si>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</si>
  <si>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</si>
  <si>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</si>
  <si>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</si>
  <si>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</si>
  <si>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</si>
  <si>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</si>
  <si>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</si>
  <si>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</si>
  <si>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</si>
  <si>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</si>
  <si>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</si>
  <si>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</si>
  <si>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</si>
  <si>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</si>
  <si>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</si>
  <si>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</si>
  <si>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</si>
  <si>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</si>
  <si>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</si>
  <si>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</si>
  <si>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</si>
  <si>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</si>
  <si>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</si>
  <si>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</si>
  <si>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</si>
  <si>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</si>
  <si>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</si>
  <si>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</si>
  <si>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</si>
  <si>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</si>
  <si>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</si>
  <si>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</si>
  <si>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</si>
  <si>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</si>
  <si>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</si>
  <si>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</si>
  <si>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</si>
  <si>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</si>
  <si>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</si>
  <si>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</si>
  <si>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</si>
  <si>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</si>
  <si>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</si>
  <si>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</si>
  <si>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</si>
  <si>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</si>
  <si>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</si>
  <si>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</si>
  <si>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</si>
  <si>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</si>
  <si>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</si>
  <si>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</si>
  <si>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</si>
  <si>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</si>
  <si>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</si>
  <si>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</si>
  <si>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</si>
  <si>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</si>
  <si>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</si>
  <si>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</si>
  <si>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</si>
  <si>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</si>
  <si>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</si>
  <si>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</si>
  <si>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</si>
  <si>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</si>
  <si>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</si>
  <si>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</si>
  <si>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</si>
  <si>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</si>
  <si>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</si>
  <si>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</si>
  <si>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</si>
  <si>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</si>
  <si>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</si>
  <si>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</si>
  <si>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</si>
  <si>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</si>
  <si>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</si>
  <si>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</si>
  <si>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</si>
  <si>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</si>
  <si>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</si>
  <si>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</si>
  <si>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</si>
  <si>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</si>
  <si>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</si>
  <si>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</si>
  <si>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</si>
  <si>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</si>
  <si>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</si>
  <si>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</si>
  <si>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</si>
  <si>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</si>
  <si>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</si>
  <si>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</si>
  <si>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</si>
  <si>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</si>
  <si>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</si>
  <si>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</si>
  <si>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</si>
  <si>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</si>
  <si>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</si>
  <si>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</si>
  <si>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</si>
  <si>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</si>
  <si>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</si>
  <si>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</si>
  <si>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</si>
  <si>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</si>
  <si>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</si>
  <si>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</si>
  <si>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</si>
  <si>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</si>
  <si>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</si>
  <si>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</si>
  <si>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</si>
  <si>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</si>
  <si>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</si>
  <si>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</si>
  <si>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</si>
  <si>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</si>
  <si>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</si>
  <si>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</si>
  <si>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</si>
  <si>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</si>
  <si>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</si>
  <si>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</si>
  <si>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</si>
  <si>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</si>
  <si>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</si>
  <si>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</si>
  <si>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</si>
  <si>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</si>
  <si>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</si>
  <si>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</si>
  <si>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</si>
  <si>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</si>
  <si>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</si>
  <si>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</si>
  <si>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</si>
  <si>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</si>
  <si>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</si>
  <si>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</si>
  <si>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</si>
  <si>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</si>
  <si>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</si>
  <si>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</si>
  <si>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</si>
  <si>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</si>
  <si>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</si>
  <si>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</si>
  <si>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</si>
  <si>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</si>
  <si>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</si>
  <si>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</si>
  <si>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</si>
  <si>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</si>
  <si>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</si>
  <si>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</si>
  <si>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</si>
  <si>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</si>
  <si>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</si>
  <si>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</si>
  <si>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</si>
  <si>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</si>
  <si>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</si>
  <si>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</si>
  <si>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</si>
  <si>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</si>
  <si>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</si>
  <si>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</si>
  <si>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</si>
  <si>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</si>
  <si>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</si>
  <si>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</si>
  <si>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</si>
  <si>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</si>
  <si>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</si>
  <si>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</si>
  <si>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</si>
  <si>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</si>
  <si>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</si>
  <si>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</si>
  <si>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</si>
  <si>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</si>
  <si>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</si>
  <si>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</si>
  <si>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</si>
  <si>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</si>
  <si>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</si>
  <si>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</si>
  <si>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</si>
  <si>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</si>
  <si>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</si>
  <si>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</si>
  <si>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</si>
  <si>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</si>
  <si>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</si>
  <si>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</si>
  <si>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</si>
  <si>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</si>
  <si>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</si>
  <si>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</si>
  <si>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</si>
  <si>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</si>
  <si>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</si>
  <si>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</si>
  <si>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</si>
  <si>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</si>
  <si>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</si>
  <si>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</si>
  <si>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</si>
  <si>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</si>
  <si>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</si>
  <si>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</si>
  <si>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</si>
  <si>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</si>
  <si>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</si>
  <si>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</si>
  <si>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</si>
  <si>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</si>
  <si>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</si>
  <si>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</si>
  <si>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</si>
  <si>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</si>
  <si>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</si>
  <si>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</si>
  <si>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</si>
  <si>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</si>
  <si>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</si>
  <si>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</si>
  <si>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</si>
  <si>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</si>
  <si>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</si>
  <si>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</si>
  <si>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</si>
  <si>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</si>
  <si>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</si>
  <si>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</si>
  <si>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</si>
  <si>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</si>
  <si>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</si>
  <si>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</si>
  <si>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</si>
  <si>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</si>
  <si>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</si>
  <si>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</si>
  <si>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</si>
  <si>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</si>
  <si>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</si>
  <si>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</si>
  <si>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</si>
  <si>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</si>
  <si>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</si>
  <si>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</si>
  <si>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</si>
  <si>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</si>
  <si>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</si>
  <si>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</si>
  <si>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</si>
  <si>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</si>
  <si>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</si>
  <si>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</si>
  <si>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</si>
  <si>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</si>
  <si>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</si>
  <si>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</si>
  <si>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</si>
  <si>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</si>
  <si>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</si>
  <si>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</si>
  <si>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</si>
  <si>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</si>
  <si>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</si>
  <si>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</si>
  <si>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</si>
  <si>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</si>
  <si>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</si>
  <si>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</si>
  <si>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</si>
  <si>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</si>
  <si>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</si>
  <si>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</si>
  <si>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</si>
  <si>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</si>
  <si>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</si>
  <si>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</si>
  <si>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</si>
  <si>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</si>
  <si>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</si>
  <si>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</si>
  <si>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</si>
  <si>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</si>
  <si>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</si>
  <si>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</si>
  <si>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</si>
  <si>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</si>
  <si>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</si>
  <si>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</si>
  <si>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</si>
  <si>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</si>
  <si>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</si>
  <si>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</si>
  <si>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</si>
  <si>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</si>
  <si>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</si>
  <si>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</si>
  <si>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</si>
  <si>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</si>
  <si>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</si>
  <si>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</si>
  <si>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</si>
  <si>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</si>
  <si>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</si>
  <si>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</si>
  <si>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</si>
  <si>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</si>
  <si>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</si>
  <si>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</si>
  <si>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</si>
  <si>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</si>
  <si>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</si>
  <si>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</si>
  <si>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</si>
  <si>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</si>
  <si>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</si>
  <si>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</si>
  <si>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</si>
  <si>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</si>
  <si>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</si>
  <si>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</si>
  <si>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</si>
  <si>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</si>
  <si>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</si>
  <si>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</si>
  <si>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</si>
  <si>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</si>
  <si>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</si>
  <si>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</si>
  <si>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</si>
  <si>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</si>
  <si>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</si>
  <si>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</si>
  <si>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</si>
  <si>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</si>
  <si>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</si>
  <si>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</si>
  <si>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</si>
  <si>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</si>
  <si>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</si>
  <si>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</si>
  <si>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</si>
  <si>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</si>
  <si>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</si>
  <si>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</si>
  <si>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</si>
  <si>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</si>
  <si>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</si>
  <si>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</si>
  <si>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</si>
  <si>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</si>
  <si>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</si>
  <si>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</si>
  <si>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</si>
  <si>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</si>
  <si>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</si>
  <si>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</si>
  <si>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</si>
  <si>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</si>
  <si>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</si>
  <si>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</si>
  <si>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</si>
  <si>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</si>
  <si>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</si>
  <si>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</si>
  <si>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</si>
  <si>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</si>
  <si>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</si>
  <si>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</si>
  <si>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</si>
  <si>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</si>
  <si>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</si>
  <si>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</si>
  <si>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</si>
  <si>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</si>
  <si>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</si>
  <si>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</si>
  <si>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</si>
  <si>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</si>
  <si>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</si>
  <si>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</si>
  <si>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</si>
  <si>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</si>
  <si>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</si>
  <si>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</si>
  <si>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</si>
  <si>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</si>
  <si>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</si>
  <si>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</si>
  <si>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</si>
  <si>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</si>
  <si>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</si>
  <si>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</si>
  <si>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</si>
  <si>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</si>
  <si>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</si>
  <si>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</si>
  <si>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</si>
  <si>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</si>
  <si>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</si>
  <si>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</si>
  <si>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</si>
  <si>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</si>
  <si>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</si>
  <si>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</si>
  <si>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</si>
  <si>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</si>
  <si>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</si>
  <si>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</si>
  <si>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</si>
  <si>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</si>
  <si>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</si>
  <si>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</si>
  <si>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</si>
  <si>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</si>
  <si>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</si>
  <si>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</si>
  <si>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</si>
  <si>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</si>
  <si>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</si>
  <si>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</si>
  <si>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</si>
  <si>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</si>
  <si>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</si>
  <si>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</si>
  <si>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</si>
  <si>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</si>
  <si>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</si>
  <si>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</si>
  <si>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</si>
  <si>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</si>
  <si>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</si>
  <si>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</si>
  <si>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</si>
  <si>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</si>
  <si>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</si>
  <si>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</si>
  <si>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</si>
  <si>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</si>
  <si>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</si>
  <si>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</si>
  <si>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</si>
  <si>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</si>
  <si>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</si>
  <si>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</si>
  <si>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</si>
  <si>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</si>
  <si>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</si>
  <si>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</si>
  <si>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</si>
  <si>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</si>
  <si>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</si>
  <si>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</si>
  <si>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</si>
  <si>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</si>
  <si>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</si>
  <si>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</si>
  <si>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</si>
  <si>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</si>
  <si>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</si>
  <si>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</si>
  <si>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</si>
  <si>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</si>
  <si>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</si>
  <si>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</si>
  <si>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</si>
  <si>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</si>
  <si>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</si>
  <si>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</si>
  <si>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</si>
  <si>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</si>
  <si>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</si>
  <si>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</si>
  <si>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</si>
  <si>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</si>
  <si>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</si>
  <si>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</si>
  <si>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</si>
  <si>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</si>
  <si>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</si>
  <si>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</si>
  <si>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</si>
  <si>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</si>
  <si>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</si>
  <si>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</si>
  <si>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</si>
  <si>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</si>
  <si>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</si>
  <si>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</si>
  <si>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</si>
  <si>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</si>
  <si>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</si>
  <si>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</si>
  <si>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</si>
  <si>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</si>
  <si>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</si>
  <si>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</si>
  <si>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</si>
  <si>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</si>
  <si>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</si>
  <si>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</si>
  <si>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</si>
  <si>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</si>
  <si>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</si>
  <si>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</si>
  <si>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</si>
  <si>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</si>
  <si>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</si>
  <si>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</si>
  <si>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</si>
  <si>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</si>
  <si>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</si>
  <si>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</si>
  <si>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</si>
  <si>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</si>
  <si>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</si>
  <si>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</si>
  <si>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</si>
  <si>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</si>
  <si>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</si>
  <si>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</si>
  <si>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</si>
  <si>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</si>
  <si>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</si>
  <si>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</si>
  <si>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</si>
  <si>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</si>
  <si>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</si>
  <si>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</si>
  <si>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</si>
  <si>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</si>
  <si>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</si>
  <si>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</si>
  <si>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</si>
  <si>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</si>
  <si>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</si>
  <si>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</si>
  <si>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</si>
  <si>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</si>
  <si>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</si>
  <si>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</si>
  <si>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</si>
  <si>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</si>
  <si>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</si>
  <si>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</si>
  <si>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</si>
  <si>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</si>
  <si>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</si>
  <si>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</si>
  <si>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</si>
  <si>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</si>
  <si>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</si>
  <si>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</si>
  <si>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</si>
  <si>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</si>
  <si>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</si>
  <si>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</si>
  <si>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</si>
  <si>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</si>
  <si>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</si>
  <si>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</si>
  <si>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</si>
  <si>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</si>
  <si>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</si>
  <si>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</si>
  <si>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</si>
  <si>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</si>
  <si>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</si>
  <si>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</si>
  <si>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</si>
  <si>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</si>
  <si>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</si>
  <si>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</si>
  <si>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</si>
  <si>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</si>
  <si>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</si>
  <si>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</si>
  <si>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</si>
  <si>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</si>
  <si>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</si>
  <si>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</si>
  <si>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</si>
  <si>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</si>
  <si>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</si>
  <si>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</si>
  <si>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</si>
  <si>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</si>
  <si>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</si>
  <si>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</si>
  <si>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</si>
  <si>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</si>
  <si>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</si>
  <si>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</si>
  <si>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</si>
  <si>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</si>
  <si>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</si>
  <si>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</si>
  <si>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</si>
  <si>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</si>
  <si>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</si>
  <si>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</si>
  <si>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</si>
  <si>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</si>
  <si>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</si>
  <si>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</si>
  <si>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</si>
  <si>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</si>
  <si>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</si>
  <si>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</si>
  <si>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</si>
  <si>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</si>
  <si>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</si>
  <si>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</si>
  <si>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</si>
  <si>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</si>
  <si>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</si>
  <si>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</si>
  <si>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</si>
  <si>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</si>
  <si>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</si>
  <si>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</si>
  <si>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</si>
  <si>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</si>
  <si>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</si>
  <si>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</si>
  <si>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</si>
  <si>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</si>
  <si>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</si>
  <si>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</si>
  <si>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</si>
  <si>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</si>
  <si>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</si>
  <si>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</si>
  <si>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</si>
  <si>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</si>
  <si>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</si>
  <si>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</si>
  <si>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</si>
  <si>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</si>
  <si>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</si>
  <si>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</si>
  <si>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</si>
  <si>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</si>
  <si>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</si>
  <si>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</si>
  <si>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</si>
  <si>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</si>
  <si>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</si>
  <si>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</si>
  <si>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</si>
  <si>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</si>
  <si>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</si>
  <si>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</si>
  <si>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</si>
  <si>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</si>
  <si>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</si>
  <si>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</si>
  <si>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</si>
  <si>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</si>
  <si>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</si>
  <si>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</si>
  <si>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</si>
  <si>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</si>
  <si>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</si>
  <si>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</si>
  <si>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</si>
  <si>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</si>
  <si>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</si>
  <si>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</si>
  <si>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</si>
  <si>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</si>
  <si>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</si>
  <si>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</si>
  <si>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</si>
  <si>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</si>
  <si>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</si>
  <si>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</si>
  <si>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</si>
  <si>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</si>
  <si>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</si>
  <si>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</si>
  <si>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</si>
  <si>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</si>
  <si>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</si>
  <si>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</si>
  <si>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</si>
  <si>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</si>
  <si>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</si>
  <si>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</si>
  <si>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</si>
  <si>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</si>
  <si>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</si>
  <si>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</si>
  <si>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</si>
  <si>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</si>
  <si>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</si>
  <si>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</si>
  <si>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</si>
  <si>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</si>
  <si>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</si>
  <si>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</si>
  <si>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</si>
  <si>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</si>
  <si>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</si>
  <si>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</si>
  <si>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</si>
  <si>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</si>
  <si>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</si>
  <si>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</si>
  <si>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</si>
  <si>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</si>
  <si>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</si>
  <si>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</si>
  <si>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</si>
  <si>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</si>
  <si>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</si>
  <si>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</si>
  <si>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</si>
  <si>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</si>
  <si>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</si>
  <si>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</si>
  <si>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</si>
  <si>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</si>
  <si>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</si>
  <si>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</si>
  <si>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</si>
  <si>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</si>
  <si>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</si>
  <si>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</si>
  <si>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</si>
  <si>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</si>
  <si>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</si>
  <si>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</si>
  <si>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</si>
  <si>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</si>
  <si>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</si>
  <si>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</si>
  <si>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</si>
  <si>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</si>
  <si>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</si>
  <si>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</si>
  <si>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</si>
  <si>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</si>
  <si>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</si>
  <si>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</si>
  <si>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</si>
  <si>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</si>
  <si>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</si>
  <si>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</si>
  <si>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</si>
  <si>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</si>
  <si>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</si>
  <si>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</si>
  <si>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</si>
  <si>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</si>
  <si>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</si>
  <si>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</si>
  <si>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</si>
  <si>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</si>
  <si>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</si>
  <si>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</si>
  <si>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</si>
  <si>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</si>
  <si>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</si>
  <si>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</si>
  <si>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</si>
  <si>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</si>
  <si>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</si>
  <si>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</si>
  <si>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</si>
  <si>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</si>
  <si>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</si>
  <si>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</si>
  <si>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</si>
  <si>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</si>
  <si>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</si>
  <si>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</si>
  <si>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</si>
  <si>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</si>
  <si>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</si>
  <si>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</si>
  <si>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</si>
  <si>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</si>
  <si>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</si>
  <si>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</si>
  <si>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</si>
  <si>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</si>
  <si>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</si>
  <si>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</si>
  <si>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</si>
  <si>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</si>
  <si>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</si>
  <si>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</si>
  <si>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</si>
  <si>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</si>
  <si>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</si>
  <si>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</si>
  <si>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</si>
  <si>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</si>
  <si>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</si>
  <si>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</si>
  <si>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</si>
  <si>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</si>
  <si>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</si>
  <si>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</si>
  <si>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</si>
  <si>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</si>
  <si>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</si>
  <si>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</si>
  <si>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</si>
  <si>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</si>
  <si>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</si>
  <si>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</si>
  <si>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</si>
  <si>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</si>
  <si>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</si>
  <si>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</si>
  <si>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</si>
  <si>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</si>
  <si>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</si>
  <si>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</si>
  <si>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</si>
  <si>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</si>
  <si>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</si>
  <si>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</si>
  <si>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</si>
  <si>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</si>
  <si>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</si>
  <si>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</si>
  <si>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</si>
  <si>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</si>
  <si>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</si>
  <si>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</si>
  <si>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</si>
  <si>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</si>
  <si>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</si>
  <si>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</si>
  <si>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</si>
  <si>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</si>
  <si>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</si>
  <si>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</si>
  <si>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</si>
  <si>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</si>
  <si>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</si>
  <si>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</si>
  <si>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</si>
  <si>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</si>
  <si>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</si>
  <si>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</si>
  <si>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</si>
  <si>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</si>
  <si>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</si>
  <si>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</si>
  <si>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</si>
  <si>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</si>
  <si>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</si>
  <si>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</si>
  <si>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</si>
  <si>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</si>
  <si>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</si>
  <si>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</si>
  <si>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</si>
  <si>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</si>
  <si>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</si>
  <si>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</si>
  <si>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</si>
  <si>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</si>
  <si>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</si>
  <si>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</si>
  <si>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</si>
  <si>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</si>
  <si>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</si>
  <si>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</si>
  <si>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</si>
  <si>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</si>
  <si>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</si>
  <si>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</si>
  <si>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</si>
  <si>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</si>
  <si>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</si>
  <si>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</si>
  <si>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</si>
  <si>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</si>
  <si>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</si>
  <si>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</si>
  <si>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</si>
  <si>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</si>
  <si>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</si>
  <si>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</si>
  <si>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</si>
  <si>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</si>
  <si>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</si>
  <si>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</si>
  <si>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</si>
  <si>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</si>
  <si>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</si>
  <si>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</si>
  <si>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</si>
  <si>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</si>
  <si>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</si>
  <si>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</si>
  <si>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</si>
  <si>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</si>
  <si>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</si>
  <si>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</si>
  <si>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</si>
  <si>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</si>
  <si>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</si>
  <si>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</si>
  <si>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</si>
  <si>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</si>
  <si>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</si>
  <si>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</si>
  <si>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</si>
  <si>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</si>
  <si>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</si>
  <si>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</si>
  <si>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</si>
  <si>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</si>
  <si>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</si>
  <si>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</si>
  <si>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</si>
  <si>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</si>
  <si>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</si>
  <si>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</si>
  <si>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</si>
  <si>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</si>
  <si>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</si>
  <si>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</si>
  <si>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</si>
  <si>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</si>
  <si>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</si>
  <si>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</si>
  <si>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</si>
  <si>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</si>
  <si>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</si>
  <si>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</si>
  <si>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</si>
  <si>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</si>
  <si>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</si>
  <si>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</si>
  <si>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</si>
  <si>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</si>
  <si>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</si>
  <si>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</si>
  <si>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</si>
  <si>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</si>
  <si>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</si>
  <si>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</si>
  <si>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</si>
  <si>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</si>
  <si>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</si>
  <si>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</si>
  <si>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</si>
  <si>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</si>
  <si>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</si>
  <si>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</si>
  <si>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</si>
  <si>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</si>
  <si>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</si>
  <si>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</si>
  <si>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</si>
  <si>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</si>
  <si>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</si>
  <si>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</si>
  <si>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</si>
  <si>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</si>
  <si>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</si>
  <si>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</si>
  <si>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</si>
  <si>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</si>
  <si>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</si>
  <si>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</si>
  <si>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</si>
  <si>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</si>
  <si>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</si>
  <si>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</si>
  <si>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</si>
  <si>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</si>
  <si>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</si>
  <si>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</si>
  <si>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</si>
  <si>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</si>
  <si>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</si>
  <si>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</si>
  <si>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</si>
  <si>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</si>
  <si>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</si>
  <si>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</si>
  <si>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</si>
  <si>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</si>
  <si>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</si>
  <si>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</si>
  <si>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</si>
  <si>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</si>
  <si>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</si>
  <si>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</si>
  <si>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</si>
  <si>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</si>
  <si>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</si>
  <si>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</si>
  <si>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</si>
  <si>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</si>
  <si>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</si>
  <si>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</si>
  <si>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</si>
  <si>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</si>
  <si>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</si>
  <si>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</si>
  <si>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</si>
  <si>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</si>
  <si>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</si>
  <si>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</si>
  <si>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</si>
  <si>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</si>
  <si>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</si>
  <si>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</si>
  <si>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</si>
  <si>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</si>
  <si>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</si>
  <si>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</si>
  <si>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</si>
  <si>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</si>
  <si>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</si>
  <si>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</si>
  <si>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</si>
  <si>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</si>
  <si>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</si>
  <si>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</si>
  <si>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</si>
  <si>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</si>
  <si>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</si>
  <si>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</si>
  <si>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</si>
  <si>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</si>
  <si>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</si>
  <si>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</si>
  <si>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</si>
  <si>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</si>
  <si>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</si>
  <si>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</si>
  <si>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</si>
  <si>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</si>
  <si>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</si>
  <si>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</si>
  <si>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</si>
  <si>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</si>
  <si>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</si>
  <si>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</si>
  <si>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</si>
  <si>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</si>
  <si>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</si>
  <si>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</si>
  <si>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</si>
  <si>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</si>
  <si>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</si>
  <si>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</si>
  <si>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</si>
  <si>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</si>
  <si>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</si>
  <si>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</si>
  <si>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</si>
  <si>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</si>
  <si>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</si>
  <si>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</si>
  <si>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</si>
  <si>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</si>
  <si>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</si>
  <si>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</si>
  <si>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</si>
  <si>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</si>
  <si>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</si>
  <si>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</si>
  <si>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</si>
  <si>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</si>
  <si>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</si>
  <si>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</si>
  <si>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</si>
  <si>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</si>
  <si>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</si>
  <si>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</si>
  <si>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</si>
  <si>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</si>
  <si>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</si>
  <si>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</si>
  <si>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</si>
  <si>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</si>
  <si>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</si>
  <si>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</si>
  <si>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</si>
  <si>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</si>
  <si>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</si>
  <si>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</si>
  <si>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</si>
  <si>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</si>
  <si>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</si>
  <si>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</si>
  <si>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</si>
  <si>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</si>
  <si>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</si>
  <si>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</si>
  <si>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</si>
  <si>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</si>
  <si>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</si>
  <si>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</si>
  <si>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</si>
  <si>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</si>
  <si>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</si>
  <si>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</si>
  <si>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</si>
  <si>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</si>
  <si>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</si>
  <si>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</si>
  <si>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</si>
  <si>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</si>
  <si>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</si>
  <si>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</si>
  <si>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</si>
  <si>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</si>
  <si>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</si>
  <si>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</si>
  <si>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</si>
  <si>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</si>
  <si>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</si>
  <si>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</si>
  <si>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</si>
  <si>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</si>
  <si>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</si>
  <si>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</si>
  <si>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</si>
  <si>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</si>
  <si>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</si>
  <si>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</si>
  <si>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</si>
  <si>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</si>
  <si>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</si>
  <si>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</si>
  <si>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</si>
  <si>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</si>
  <si>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</si>
  <si>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</si>
  <si>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</si>
  <si>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</si>
  <si>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</si>
  <si>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</si>
  <si>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</si>
  <si>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</si>
  <si>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</si>
  <si>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</si>
  <si>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</si>
  <si>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</si>
  <si>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</si>
  <si>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</si>
  <si>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</si>
  <si>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</si>
  <si>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</si>
  <si>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</si>
  <si>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</si>
  <si>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</si>
  <si>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</si>
  <si>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</si>
  <si>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</si>
  <si>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</si>
  <si>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</si>
  <si>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</si>
  <si>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</si>
  <si>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</si>
  <si>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</si>
  <si>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</si>
  <si>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</si>
  <si>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</si>
  <si>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</si>
  <si>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</si>
  <si>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</si>
  <si>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</si>
  <si>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</si>
  <si>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</si>
  <si>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</si>
  <si>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</si>
  <si>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</si>
  <si>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</si>
  <si>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</si>
  <si>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</si>
  <si>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</si>
  <si>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</si>
  <si>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</si>
  <si>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</si>
  <si>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</si>
  <si>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</si>
  <si>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</si>
  <si>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</si>
  <si>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</si>
  <si>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</si>
  <si>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</si>
  <si>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</si>
  <si>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</si>
  <si>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</si>
  <si>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</si>
  <si>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</si>
  <si>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</si>
  <si>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</si>
  <si>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</si>
  <si>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</si>
  <si>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</si>
  <si>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</si>
  <si>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</si>
  <si>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</si>
  <si>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</si>
  <si>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</si>
  <si>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</si>
  <si>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</si>
  <si>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</si>
  <si>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</si>
  <si>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</si>
  <si>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</si>
  <si>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</si>
  <si>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</si>
  <si>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</si>
  <si>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</si>
  <si>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</si>
  <si>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</si>
  <si>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</si>
  <si>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</si>
  <si>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</si>
  <si>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</si>
  <si>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</si>
  <si>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</si>
  <si>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</si>
  <si>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</si>
  <si>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</si>
  <si>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</si>
  <si>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</si>
  <si>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</si>
  <si>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</si>
  <si>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</si>
  <si>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</si>
  <si>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</si>
  <si>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</si>
  <si>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</si>
  <si>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</si>
  <si>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</si>
  <si>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</si>
  <si>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</si>
  <si>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</si>
  <si>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</si>
  <si>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</si>
  <si>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</si>
  <si>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</si>
  <si>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</si>
  <si>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</si>
  <si>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</si>
  <si>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</si>
  <si>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</si>
  <si>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</si>
  <si>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</si>
  <si>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</si>
  <si>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</si>
  <si>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</si>
  <si>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</si>
  <si>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</si>
  <si>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</si>
  <si>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</si>
  <si>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</si>
  <si>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</si>
  <si>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</si>
  <si>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</si>
  <si>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</si>
  <si>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</si>
  <si>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</si>
  <si>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</si>
  <si>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</si>
  <si>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</si>
  <si>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</si>
  <si>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</si>
  <si>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</si>
  <si>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</si>
  <si>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</si>
  <si>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</si>
  <si>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</si>
  <si>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</si>
  <si>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</si>
  <si>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</si>
  <si>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</si>
  <si>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</si>
  <si>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</si>
  <si>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</si>
  <si>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</si>
  <si>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</si>
  <si>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</si>
  <si>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</si>
  <si>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</si>
  <si>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</si>
  <si>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</si>
  <si>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</si>
  <si>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</si>
  <si>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</si>
  <si>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</si>
  <si>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</si>
  <si>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</si>
  <si>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</si>
  <si>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</si>
  <si>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</si>
  <si>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</si>
  <si>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</si>
  <si>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</si>
  <si>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</si>
  <si>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</si>
  <si>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</si>
  <si>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</si>
  <si>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</si>
  <si>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</si>
  <si>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</si>
  <si>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</si>
  <si>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</si>
  <si>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</si>
  <si>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</si>
  <si>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</si>
  <si>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</si>
  <si>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</si>
  <si>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</si>
  <si>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</si>
  <si>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</si>
  <si>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</si>
  <si>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</si>
  <si>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</si>
  <si>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</si>
  <si>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</si>
  <si>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</si>
  <si>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</si>
  <si>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</si>
  <si>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</si>
  <si>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</si>
  <si>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</si>
  <si>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</si>
  <si>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</si>
  <si>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</si>
  <si>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</si>
  <si>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</si>
  <si>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</si>
  <si>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</si>
  <si>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</si>
  <si>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</si>
  <si>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</si>
  <si>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</si>
  <si>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</si>
  <si>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</si>
  <si>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</si>
  <si>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</si>
  <si>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</si>
  <si>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</si>
  <si>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</si>
  <si>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</si>
  <si>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</si>
  <si>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</si>
  <si>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</si>
  <si>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</si>
  <si>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</si>
  <si>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</si>
  <si>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</si>
  <si>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</si>
  <si>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</si>
  <si>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</si>
  <si>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</si>
  <si>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</si>
  <si>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</si>
  <si>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</si>
  <si>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</si>
  <si>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</si>
  <si>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</si>
  <si>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</si>
  <si>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</si>
  <si>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</si>
  <si>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</si>
  <si>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</si>
  <si>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</si>
  <si>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</si>
  <si>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</si>
  <si>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</si>
  <si>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</si>
  <si>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</si>
  <si>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</si>
  <si>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</si>
  <si>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</si>
  <si>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</si>
  <si>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</si>
  <si>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</si>
  <si>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</si>
  <si>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</si>
  <si>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</si>
  <si>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</si>
  <si>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</si>
  <si>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</si>
  <si>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</si>
  <si>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</si>
  <si>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</si>
  <si>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</si>
  <si>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</si>
  <si>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</si>
  <si>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</si>
  <si>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</si>
  <si>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</si>
  <si>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</si>
  <si>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</si>
  <si>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</si>
  <si>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</si>
  <si>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</si>
  <si>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</si>
  <si>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</si>
  <si>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</si>
  <si>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</si>
  <si>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</si>
  <si>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</si>
  <si>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</si>
  <si>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</si>
  <si>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</si>
  <si>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</si>
  <si>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</si>
  <si>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</si>
  <si>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</si>
  <si>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</si>
  <si>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</si>
  <si>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</si>
  <si>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</si>
  <si>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</si>
  <si>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</si>
  <si>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</si>
  <si>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</si>
  <si>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</si>
  <si>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</si>
  <si>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</si>
  <si>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</si>
  <si>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</si>
  <si>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</si>
  <si>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</si>
  <si>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</si>
  <si>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</si>
  <si>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</si>
  <si>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</si>
  <si>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</si>
  <si>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</si>
  <si>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</si>
  <si>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</si>
  <si>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</si>
  <si>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</si>
  <si>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</si>
  <si>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</si>
  <si>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</si>
  <si>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</si>
  <si>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</si>
  <si>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</si>
  <si>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</si>
  <si>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</si>
  <si>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</si>
  <si>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</si>
  <si>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</si>
  <si>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</si>
  <si>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</si>
  <si>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</si>
  <si>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</si>
  <si>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</si>
  <si>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</si>
  <si>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</si>
  <si>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</si>
  <si>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</si>
  <si>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</si>
  <si>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</si>
  <si>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</si>
  <si>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</si>
  <si>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</si>
  <si>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</si>
  <si>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</si>
  <si>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</si>
  <si>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</si>
  <si>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</si>
  <si>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</si>
  <si>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</si>
  <si>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</si>
  <si>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</si>
  <si>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</si>
  <si>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</si>
  <si>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</si>
  <si>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</si>
  <si>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</si>
  <si>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</si>
  <si>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</si>
  <si>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</si>
  <si>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</si>
  <si>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</si>
  <si>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</si>
  <si>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</si>
  <si>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</si>
  <si>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</si>
  <si>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</si>
  <si>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</si>
  <si>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</si>
  <si>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</si>
  <si>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</si>
  <si>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</si>
  <si>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</si>
  <si>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</si>
  <si>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</si>
  <si>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</si>
  <si>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</si>
  <si>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</si>
  <si>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</si>
  <si>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</si>
  <si>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</si>
  <si>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</si>
  <si>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</si>
  <si>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</si>
  <si>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</si>
  <si>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</si>
  <si>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</si>
  <si>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</si>
  <si>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</si>
  <si>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</si>
  <si>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</si>
  <si>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</si>
  <si>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</si>
  <si>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</si>
  <si>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</si>
  <si>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</si>
  <si>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</si>
  <si>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</si>
  <si>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</si>
  <si>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</si>
  <si>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</si>
  <si>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</si>
  <si>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</si>
  <si>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</si>
  <si>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</si>
  <si>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</si>
  <si>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</si>
  <si>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</si>
  <si>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</si>
  <si>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</si>
  <si>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</si>
  <si>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</si>
  <si>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</si>
  <si>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</si>
  <si>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</si>
  <si>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</si>
  <si>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</si>
  <si>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</si>
  <si>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</si>
  <si>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</si>
  <si>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</si>
  <si>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</si>
  <si>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</si>
  <si>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</si>
  <si>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</si>
  <si>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</si>
  <si>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</si>
  <si>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</si>
  <si>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</si>
  <si>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</si>
  <si>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</si>
  <si>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</si>
  <si>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</si>
  <si>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</si>
  <si>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</si>
  <si>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</si>
  <si>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</si>
  <si>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</si>
  <si>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</si>
  <si>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</si>
  <si>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</si>
  <si>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</si>
  <si>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</si>
  <si>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</si>
  <si>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</si>
  <si>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</si>
  <si>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</si>
  <si>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</si>
  <si>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</si>
  <si>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</si>
  <si>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</si>
  <si>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</si>
  <si>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</si>
  <si>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</si>
  <si>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</si>
  <si>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</si>
  <si>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</si>
  <si>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</si>
  <si>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</si>
  <si>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</si>
  <si>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</si>
  <si>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</si>
  <si>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</si>
  <si>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</si>
  <si>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</si>
  <si>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</si>
  <si>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</si>
  <si>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</si>
  <si>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</si>
  <si>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</si>
  <si>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</si>
  <si>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</si>
  <si>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</si>
  <si>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</si>
  <si>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</si>
  <si>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</si>
  <si>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</si>
  <si>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</si>
  <si>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</si>
  <si>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</si>
  <si>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</si>
  <si>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</si>
  <si>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</si>
  <si>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</si>
  <si>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</si>
  <si>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</si>
  <si>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</si>
  <si>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</si>
  <si>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</si>
  <si>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</si>
  <si>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</si>
  <si>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</si>
  <si>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</si>
  <si>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</si>
  <si>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</si>
  <si>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</si>
  <si>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</si>
  <si>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</si>
  <si>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</si>
  <si>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</si>
  <si>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</si>
  <si>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</si>
  <si>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</si>
  <si>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</si>
  <si>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</si>
  <si>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</si>
  <si>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</si>
  <si>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</si>
  <si>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</si>
  <si>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</si>
  <si>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</si>
  <si>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</si>
  <si>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</si>
  <si>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</si>
  <si>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</si>
  <si>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</si>
  <si>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</si>
  <si>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</si>
  <si>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</si>
  <si>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</si>
  <si>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</si>
  <si>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</si>
  <si>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</si>
  <si>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</si>
  <si>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</si>
  <si>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</si>
  <si>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</si>
  <si>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</si>
  <si>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</si>
  <si>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</si>
  <si>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</si>
  <si>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</si>
  <si>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</si>
  <si>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</si>
  <si>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</si>
  <si>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</si>
  <si>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</si>
  <si>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</si>
  <si>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</si>
  <si>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</si>
  <si>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</si>
  <si>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</si>
  <si>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</si>
  <si>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</si>
  <si>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</si>
  <si>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</si>
  <si>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</si>
  <si>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</si>
  <si>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</si>
  <si>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</si>
  <si>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</si>
  <si>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</si>
  <si>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</si>
  <si>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</si>
  <si>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</si>
  <si>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</si>
  <si>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</si>
  <si>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</si>
  <si>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</si>
  <si>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</si>
  <si>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</si>
  <si>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</si>
  <si>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</si>
  <si>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</si>
  <si>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</si>
  <si>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</si>
  <si>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</si>
  <si>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</si>
  <si>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</si>
  <si>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</si>
  <si>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</si>
  <si>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</si>
  <si>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</si>
  <si>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</si>
  <si>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</si>
  <si>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</si>
  <si>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</si>
  <si>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</si>
  <si>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</si>
  <si>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</si>
  <si>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</si>
  <si>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</si>
  <si>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</si>
  <si>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</si>
  <si>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</si>
  <si>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</si>
  <si>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</si>
  <si>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</si>
  <si>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</si>
  <si>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</si>
  <si>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</si>
  <si>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</si>
  <si>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</si>
  <si>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</si>
  <si>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</si>
  <si>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</si>
  <si>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</si>
  <si>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</si>
  <si>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</si>
  <si>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</si>
  <si>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</si>
  <si>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</si>
  <si>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</si>
  <si>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</si>
  <si>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</si>
  <si>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</si>
  <si>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</si>
  <si>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</si>
  <si>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</si>
  <si>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</si>
  <si>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</si>
  <si>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</si>
  <si>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</si>
  <si>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</si>
  <si>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</si>
  <si>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</si>
  <si>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</si>
  <si>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</si>
  <si>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</si>
  <si>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</si>
  <si>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</si>
  <si>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</si>
  <si>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</si>
  <si>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</si>
  <si>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</si>
  <si>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</si>
  <si>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</si>
  <si>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</si>
  <si>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</si>
  <si>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</si>
  <si>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</si>
  <si>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</si>
  <si>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</si>
  <si>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</si>
  <si>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</si>
  <si>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</si>
  <si>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</si>
  <si>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</si>
  <si>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</si>
  <si>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</si>
  <si>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</si>
  <si>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</si>
  <si>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</si>
  <si>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</si>
  <si>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</si>
  <si>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</si>
  <si>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</si>
  <si>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</si>
  <si>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</si>
  <si>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</si>
  <si>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</si>
  <si>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</si>
  <si>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</si>
  <si>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</si>
  <si>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</si>
  <si>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</si>
  <si>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</si>
  <si>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</si>
  <si>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</si>
  <si>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</si>
  <si>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</si>
  <si>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</si>
  <si>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</si>
  <si>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</si>
  <si>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</si>
  <si>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</si>
  <si>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</si>
  <si>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</si>
  <si>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</si>
  <si>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</si>
  <si>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</si>
  <si>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</si>
  <si>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</si>
  <si>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</si>
  <si>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</si>
  <si>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</si>
  <si>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</si>
  <si>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</si>
  <si>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</si>
  <si>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</si>
  <si>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</si>
  <si>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</si>
  <si>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</si>
  <si>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</si>
  <si>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</si>
  <si>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</si>
  <si>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</si>
  <si>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</si>
  <si>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</si>
  <si>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</si>
  <si>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</si>
  <si>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</si>
  <si>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</si>
  <si>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</si>
  <si>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</si>
  <si>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</si>
  <si>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</si>
  <si>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</si>
  <si>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</si>
  <si>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</si>
  <si>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</si>
  <si>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</si>
  <si>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</si>
  <si>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</si>
  <si>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</si>
  <si>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</si>
  <si>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</si>
  <si>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</si>
  <si>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</si>
  <si>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</si>
  <si>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</si>
  <si>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</si>
  <si>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</si>
  <si>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</si>
  <si>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</si>
  <si>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</si>
  <si>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</si>
  <si>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</si>
  <si>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</si>
  <si>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</si>
  <si>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</si>
  <si>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</si>
  <si>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</si>
  <si>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</si>
  <si>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</si>
  <si>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</si>
  <si>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</si>
  <si>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</si>
  <si>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</si>
  <si>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</si>
  <si>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</si>
  <si>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</si>
  <si>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</si>
  <si>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</si>
  <si>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</si>
  <si>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</si>
  <si>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</si>
  <si>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</si>
  <si>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</si>
  <si>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</si>
  <si>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</si>
  <si>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</si>
  <si>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</si>
  <si>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</si>
  <si>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</si>
  <si>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</si>
  <si>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</si>
  <si>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</si>
  <si>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</si>
  <si>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</si>
  <si>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</si>
  <si>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</si>
  <si>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</si>
  <si>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</si>
  <si>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</si>
  <si>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</si>
  <si>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</si>
  <si>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</si>
  <si>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</si>
  <si>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</si>
  <si>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</si>
  <si>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</si>
  <si>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</si>
  <si>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</si>
  <si>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</si>
  <si>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</si>
  <si>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</si>
  <si>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</si>
  <si>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</si>
  <si>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</si>
  <si>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</si>
  <si>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</si>
  <si>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</si>
  <si>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</si>
  <si>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</si>
  <si>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</si>
  <si>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</si>
  <si>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</si>
  <si>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</si>
  <si>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</si>
  <si>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</si>
  <si>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</si>
  <si>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</si>
  <si>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</si>
  <si>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</si>
  <si>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</si>
  <si>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</si>
  <si>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</si>
  <si>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</si>
  <si>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</si>
  <si>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</si>
  <si>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</si>
  <si>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</si>
  <si>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</si>
  <si>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</si>
  <si>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</si>
  <si>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</si>
  <si>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</si>
  <si>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</si>
  <si>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</si>
  <si>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</si>
  <si>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</si>
  <si>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</si>
  <si>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</si>
  <si>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</si>
  <si>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</si>
  <si>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</si>
  <si>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</si>
  <si>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</si>
  <si>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</si>
  <si>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</si>
  <si>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</si>
  <si>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</si>
  <si>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</si>
  <si>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</si>
  <si>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</si>
  <si>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</si>
  <si>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</si>
  <si>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</si>
  <si>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</si>
  <si>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</si>
  <si>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</si>
  <si>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</si>
  <si>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</si>
  <si>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</si>
  <si>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</si>
  <si>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</si>
  <si>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</si>
  <si>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</si>
  <si>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</si>
  <si>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</si>
  <si>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</si>
  <si>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</si>
  <si>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</si>
  <si>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</si>
  <si>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</si>
  <si>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</si>
  <si>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</si>
  <si>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</si>
  <si>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</si>
  <si>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</si>
  <si>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</si>
  <si>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</si>
  <si>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</si>
  <si>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</si>
  <si>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</si>
  <si>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</si>
  <si>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</si>
  <si>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</si>
  <si>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</si>
  <si>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</si>
  <si>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</si>
  <si>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</si>
  <si>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</si>
  <si>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</si>
  <si>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</si>
  <si>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</si>
  <si>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</si>
  <si>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</si>
  <si>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</si>
  <si>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</si>
  <si>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</si>
  <si>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</si>
  <si>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</si>
  <si>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</si>
  <si>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</si>
  <si>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</si>
  <si>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</si>
  <si>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</si>
  <si>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</si>
  <si>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</si>
  <si>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</si>
  <si>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</si>
  <si>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</si>
  <si>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</si>
  <si>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</si>
  <si>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</si>
  <si>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</si>
  <si>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</si>
  <si>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</si>
  <si>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</si>
  <si>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</si>
  <si>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</si>
  <si>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</si>
  <si>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</si>
  <si>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</si>
  <si>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</si>
  <si>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</si>
  <si>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</si>
  <si>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</si>
  <si>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</si>
  <si>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</si>
  <si>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</si>
  <si>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</si>
  <si>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</si>
  <si>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</si>
  <si>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</si>
  <si>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</si>
  <si>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</si>
  <si>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</si>
  <si>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</si>
  <si>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</si>
  <si>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</si>
  <si>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</si>
  <si>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</si>
  <si>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</si>
  <si>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</si>
  <si>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</si>
  <si>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</si>
  <si>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</si>
  <si>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</si>
  <si>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</si>
  <si>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</si>
  <si>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</si>
  <si>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</si>
  <si>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</si>
  <si>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</si>
  <si>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</si>
  <si>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</si>
  <si>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</si>
  <si>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</si>
  <si>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</si>
  <si>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</si>
  <si>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</si>
  <si>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</si>
  <si>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</si>
  <si>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</si>
  <si>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</si>
  <si>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</si>
  <si>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</si>
  <si>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</si>
  <si>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</si>
  <si>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</si>
  <si>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</si>
  <si>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</si>
  <si>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</si>
  <si>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</si>
  <si>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</si>
  <si>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</si>
  <si>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</si>
  <si>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</si>
  <si>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</si>
  <si>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</si>
  <si>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</si>
  <si>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</si>
  <si>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</si>
  <si>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</si>
  <si>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</si>
  <si>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</si>
  <si>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</si>
  <si>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</si>
  <si>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</si>
  <si>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</si>
  <si>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</si>
  <si>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</si>
  <si>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</si>
  <si>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</si>
  <si>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</si>
  <si>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</si>
  <si>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</si>
  <si>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</si>
  <si>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</si>
  <si>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</si>
  <si>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</si>
  <si>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</si>
  <si>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</si>
  <si>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</si>
  <si>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</si>
  <si>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</si>
  <si>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</si>
  <si>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</si>
  <si>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</si>
  <si>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</si>
  <si>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</si>
  <si>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</si>
  <si>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</si>
  <si>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</si>
  <si>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</si>
  <si>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</si>
  <si>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</si>
  <si>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</si>
  <si>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</si>
  <si>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</si>
  <si>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</si>
  <si>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</si>
  <si>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</si>
  <si>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</si>
  <si>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</si>
  <si>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</si>
  <si>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</si>
  <si>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</si>
  <si>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</si>
  <si>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</si>
  <si>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</si>
  <si>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</si>
  <si>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</si>
  <si>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</si>
  <si>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</si>
  <si>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</si>
  <si>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</si>
  <si>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</si>
  <si>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</si>
  <si>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</si>
  <si>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</si>
  <si>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</si>
  <si>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</si>
  <si>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</si>
  <si>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</si>
  <si>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</si>
  <si>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</si>
  <si>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</si>
  <si>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</si>
  <si>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</si>
  <si>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</si>
  <si>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</si>
  <si>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</si>
  <si>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</si>
  <si>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</si>
  <si>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</si>
  <si>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</si>
  <si>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</si>
  <si>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</si>
  <si>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</si>
  <si>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</si>
  <si>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</si>
  <si>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</si>
  <si>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</si>
  <si>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</si>
  <si>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</si>
  <si>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</si>
  <si>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</si>
  <si>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</si>
  <si>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</si>
  <si>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</si>
  <si>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</si>
  <si>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</si>
  <si>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</si>
  <si>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</si>
  <si>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</si>
  <si>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</si>
  <si>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</si>
  <si>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</si>
  <si>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</si>
  <si>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</si>
  <si>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</si>
  <si>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</si>
  <si>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</si>
  <si>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</si>
  <si>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</si>
  <si>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</si>
  <si>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</si>
  <si>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</si>
  <si>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</si>
  <si>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</si>
  <si>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</si>
  <si>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</si>
  <si>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</si>
  <si>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</si>
  <si>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</si>
  <si>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</si>
  <si>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</si>
  <si>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</si>
  <si>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</si>
  <si>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</si>
  <si>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</si>
  <si>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</si>
  <si>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</si>
  <si>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</si>
  <si>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</si>
  <si>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</si>
  <si>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</si>
  <si>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</si>
  <si>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</si>
  <si>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</si>
  <si>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</si>
  <si>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</si>
  <si>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</si>
  <si>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</si>
  <si>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</si>
  <si>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</si>
  <si>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</si>
  <si>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</si>
  <si>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</si>
  <si>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</si>
  <si>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</si>
  <si>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</si>
  <si>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</si>
  <si>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</si>
  <si>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</si>
  <si>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</si>
  <si>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</si>
  <si>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</si>
  <si>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</si>
  <si>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</si>
  <si>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</si>
  <si>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</si>
  <si>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</si>
  <si>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</si>
  <si>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</si>
  <si>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</si>
  <si>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</si>
  <si>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</si>
  <si>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</si>
  <si>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</si>
  <si>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</si>
  <si>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</si>
  <si>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</si>
  <si>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</si>
  <si>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</si>
  <si>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</si>
  <si>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</si>
  <si>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</si>
  <si>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</si>
  <si>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</si>
  <si>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</si>
  <si>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</si>
  <si>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</si>
  <si>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</si>
  <si>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</si>
  <si>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</si>
  <si>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</si>
  <si>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</si>
  <si>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</si>
  <si>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</si>
  <si>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</si>
  <si>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</si>
  <si>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</si>
  <si>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</si>
  <si>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</si>
  <si>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</si>
  <si>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</si>
  <si>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</si>
  <si>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</si>
  <si>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</si>
  <si>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</si>
  <si>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</si>
  <si>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</si>
  <si>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</si>
  <si>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</si>
  <si>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</si>
  <si>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</si>
  <si>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</si>
  <si>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</si>
  <si>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</si>
  <si>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</si>
  <si>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</si>
  <si>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</si>
  <si>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</si>
  <si>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</si>
  <si>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</si>
  <si>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</si>
  <si>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</si>
  <si>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</si>
  <si>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</si>
  <si>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</si>
  <si>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</si>
  <si>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</si>
  <si>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</si>
  <si>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</si>
  <si>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</si>
  <si>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</si>
  <si>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</si>
  <si>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</si>
  <si>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</si>
  <si>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</si>
  <si>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</si>
  <si>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</si>
  <si>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</si>
  <si>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</si>
  <si>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</si>
  <si>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</si>
  <si>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</si>
  <si>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</si>
  <si>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</si>
  <si>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</si>
  <si>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</si>
  <si>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</si>
  <si>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</si>
  <si>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</si>
  <si>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</si>
  <si>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</si>
  <si>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</si>
  <si>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</si>
  <si>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</si>
  <si>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</si>
  <si>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</si>
  <si>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</si>
  <si>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</si>
  <si>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</si>
  <si>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</si>
  <si>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</si>
  <si>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</si>
  <si>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</si>
  <si>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</si>
  <si>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</si>
  <si>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</si>
  <si>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</si>
  <si>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</si>
  <si>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</si>
  <si>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</si>
  <si>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</si>
  <si>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</si>
  <si>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</si>
  <si>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</si>
  <si>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</si>
  <si>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</si>
  <si>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</si>
  <si>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</si>
  <si>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</si>
  <si>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</si>
  <si>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</si>
  <si>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</si>
  <si>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</si>
  <si>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</si>
  <si>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</si>
  <si>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</si>
  <si>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</si>
  <si>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</si>
  <si>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</si>
  <si>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</si>
  <si>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</si>
  <si>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</si>
  <si>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</si>
  <si>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</si>
  <si>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</si>
  <si>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</si>
  <si>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</si>
  <si>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</si>
  <si>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</si>
  <si>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</si>
  <si>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</si>
  <si>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</si>
  <si>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</si>
  <si>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</si>
  <si>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</si>
  <si>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</si>
  <si>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</si>
  <si>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</si>
  <si>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</si>
  <si>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</si>
  <si>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</si>
  <si>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</si>
  <si>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</si>
  <si>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</si>
  <si>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</si>
  <si>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</si>
  <si>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</si>
  <si>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</si>
  <si>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</si>
  <si>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</si>
  <si>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</si>
  <si>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</si>
  <si>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</si>
  <si>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</si>
  <si>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</si>
  <si>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</si>
  <si>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</si>
  <si>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</si>
  <si>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</si>
  <si>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</si>
  <si>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</si>
  <si>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</si>
  <si>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</si>
  <si>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</si>
  <si>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</si>
  <si>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</si>
  <si>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</si>
  <si>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</si>
  <si>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</si>
  <si>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</si>
  <si>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</si>
  <si>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</si>
  <si>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</si>
  <si>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</si>
  <si>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</si>
  <si>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</si>
  <si>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</si>
  <si>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</si>
  <si>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</si>
  <si>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</si>
  <si>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</si>
  <si>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</si>
  <si>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</si>
  <si>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</si>
  <si>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</si>
  <si>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</si>
  <si>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</si>
  <si>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</si>
  <si>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</si>
  <si>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</si>
  <si>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</si>
  <si>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</si>
  <si>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</si>
  <si>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</si>
  <si>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</si>
  <si>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</si>
  <si>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</si>
  <si>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</si>
  <si>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</si>
  <si>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</si>
  <si>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</si>
  <si>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</si>
  <si>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</si>
  <si>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</si>
  <si>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</si>
  <si>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</si>
  <si>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</si>
  <si>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</si>
  <si>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</si>
  <si>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</si>
  <si>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</si>
  <si>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</si>
  <si>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</si>
  <si>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</si>
  <si>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</si>
  <si>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</si>
  <si>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</si>
  <si>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</si>
  <si>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</si>
  <si>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</si>
  <si>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</si>
  <si>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</si>
  <si>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</si>
  <si>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</si>
  <si>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</si>
  <si>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</si>
  <si>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</si>
  <si>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</si>
  <si>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</si>
  <si>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</si>
  <si>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</si>
  <si>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</si>
  <si>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</si>
  <si>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</si>
  <si>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</si>
  <si>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</si>
  <si>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</si>
  <si>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</si>
  <si>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</si>
  <si>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</si>
  <si>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</si>
  <si>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</si>
  <si>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</si>
  <si>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</si>
  <si>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</si>
  <si>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</si>
  <si>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</si>
  <si>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</si>
  <si>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</si>
  <si>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</si>
  <si>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</si>
  <si>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</si>
  <si>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</si>
  <si>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</si>
  <si>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</si>
  <si>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</si>
  <si>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</si>
  <si>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</si>
  <si>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</si>
  <si>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</si>
  <si>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</si>
  <si>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</si>
  <si>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</si>
  <si>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</si>
  <si>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</si>
  <si>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</si>
  <si>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</si>
  <si>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</si>
  <si>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</si>
  <si>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</si>
  <si>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</si>
  <si>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</si>
  <si>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</si>
  <si>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</si>
  <si>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</si>
  <si>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</si>
  <si>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</si>
  <si>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</si>
  <si>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</si>
  <si>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</si>
  <si>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</si>
  <si>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</si>
  <si>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</si>
  <si>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</si>
  <si>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</si>
  <si>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</si>
  <si>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</si>
  <si>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</si>
  <si>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</si>
  <si>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</si>
  <si>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</si>
  <si>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</si>
  <si>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</si>
  <si>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</si>
  <si>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</si>
  <si>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</si>
  <si>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</si>
  <si>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</si>
  <si>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</si>
  <si>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</si>
  <si>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</si>
  <si>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</si>
  <si>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</si>
  <si>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</si>
  <si>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</si>
  <si>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</si>
  <si>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</si>
  <si>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</si>
  <si>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</si>
  <si>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</si>
  <si>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</si>
  <si>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</si>
  <si>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</si>
  <si>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</si>
  <si>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</si>
  <si>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</si>
  <si>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</si>
  <si>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</si>
  <si>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</si>
  <si>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</si>
  <si>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</si>
  <si>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</si>
  <si>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</si>
  <si>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</si>
  <si>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</si>
  <si>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</si>
  <si>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</si>
  <si>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</si>
  <si>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</si>
  <si>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</si>
  <si>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</si>
  <si>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</si>
  <si>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</si>
  <si>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</si>
  <si>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</si>
  <si>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</si>
  <si>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</si>
  <si>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</si>
  <si>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</si>
  <si>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</si>
  <si>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</si>
  <si>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</si>
  <si>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</si>
  <si>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</si>
  <si>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</si>
  <si>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</si>
  <si>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</si>
  <si>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</si>
  <si>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</si>
  <si>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</si>
  <si>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</si>
  <si>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</si>
  <si>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</si>
  <si>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</si>
  <si>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</si>
  <si>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</si>
  <si>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</si>
  <si>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</si>
  <si>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</si>
  <si>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</si>
  <si>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</si>
  <si>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</si>
  <si>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</si>
  <si>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</si>
  <si>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</si>
  <si>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</si>
  <si>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</si>
  <si>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</si>
  <si>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</si>
  <si>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</si>
  <si>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</si>
  <si>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</si>
  <si>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</si>
  <si>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</si>
  <si>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</si>
  <si>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</si>
  <si>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</si>
  <si>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</si>
  <si>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</si>
  <si>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</si>
  <si>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</si>
  <si>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</si>
  <si>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</si>
  <si>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</si>
  <si>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</si>
  <si>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</si>
  <si>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</si>
  <si>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</si>
  <si>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</si>
  <si>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</si>
  <si>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</si>
  <si>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</si>
  <si>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</si>
  <si>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</si>
  <si>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</si>
  <si>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</si>
  <si>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</si>
  <si>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</si>
  <si>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</si>
  <si>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</si>
  <si>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</si>
  <si>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</si>
  <si>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</si>
  <si>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</si>
  <si>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</si>
  <si>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</si>
  <si>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</si>
  <si>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</si>
  <si>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</si>
  <si>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</si>
  <si>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</si>
  <si>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</si>
  <si>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</si>
  <si>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</si>
  <si>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</si>
  <si>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</si>
  <si>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</si>
  <si>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</si>
  <si>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</si>
  <si>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</si>
  <si>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</si>
  <si>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</si>
  <si>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</si>
  <si>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</si>
  <si>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</si>
  <si>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</si>
  <si>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</si>
  <si>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</si>
  <si>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</si>
  <si>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</si>
  <si>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</si>
  <si>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</si>
  <si>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</si>
  <si>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</si>
  <si>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</si>
  <si>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</si>
  <si>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</si>
  <si>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</si>
  <si>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</si>
  <si>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</si>
  <si>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</si>
  <si>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</si>
  <si>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</si>
  <si>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</si>
  <si>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</si>
  <si>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</si>
  <si>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</si>
  <si>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</si>
  <si>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</si>
  <si>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</si>
  <si>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</si>
  <si>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</si>
  <si>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</si>
  <si>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</si>
  <si>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</si>
  <si>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</si>
  <si>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</si>
  <si>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</si>
  <si>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</si>
  <si>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</si>
  <si>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</si>
  <si>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</si>
  <si>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</si>
  <si>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</si>
  <si>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</si>
  <si>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</si>
  <si>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</si>
  <si>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</si>
  <si>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</si>
  <si>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</si>
  <si>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</si>
  <si>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</si>
  <si>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</si>
  <si>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</si>
  <si>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</si>
  <si>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</si>
  <si>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</si>
  <si>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</si>
  <si>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</si>
  <si>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</si>
  <si>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</si>
  <si>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</si>
  <si>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</si>
  <si>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</si>
  <si>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</si>
  <si>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</si>
  <si>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</si>
  <si>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</si>
  <si>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</si>
  <si>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</si>
  <si>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</si>
  <si>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</si>
  <si>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</si>
  <si>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</si>
  <si>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</si>
  <si>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</si>
  <si>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</si>
  <si>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</si>
  <si>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</si>
  <si>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</si>
  <si>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</si>
  <si>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</si>
  <si>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</si>
  <si>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</si>
  <si>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</si>
  <si>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</si>
  <si>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</si>
  <si>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</si>
  <si>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</si>
  <si>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</si>
  <si>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</si>
  <si>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</si>
  <si>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</si>
  <si>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</si>
  <si>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</si>
  <si>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</si>
  <si>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</si>
  <si>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</si>
  <si>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</si>
  <si>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</si>
  <si>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</si>
  <si>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</si>
  <si>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</si>
  <si>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</si>
  <si>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</si>
  <si>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</si>
  <si>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</si>
  <si>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</si>
  <si>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</si>
  <si>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</si>
  <si>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</si>
  <si>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</si>
  <si>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</si>
  <si>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</si>
  <si>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</si>
  <si>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</si>
  <si>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</si>
  <si>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</si>
  <si>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</si>
  <si>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</si>
  <si>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</si>
  <si>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</si>
  <si>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</si>
  <si>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</si>
  <si>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</si>
  <si>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</si>
  <si>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</si>
  <si>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</si>
  <si>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</si>
  <si>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</si>
  <si>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</si>
  <si>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</si>
  <si>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</si>
  <si>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</si>
  <si>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</si>
  <si>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</si>
  <si>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</si>
  <si>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</si>
  <si>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</si>
  <si>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</si>
  <si>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</si>
  <si>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</si>
  <si>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</si>
  <si>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</si>
  <si>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</si>
  <si>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</si>
  <si>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</si>
  <si>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</si>
  <si>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</si>
  <si>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</si>
  <si>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</si>
  <si>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</si>
  <si>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</si>
  <si>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</si>
  <si>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</si>
  <si>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</si>
  <si>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</si>
  <si>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</si>
  <si>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</si>
  <si>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</si>
  <si>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</si>
  <si>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</si>
  <si>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</si>
  <si>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</si>
  <si>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</si>
  <si>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</si>
  <si>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</si>
  <si>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</si>
  <si>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</si>
  <si>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</si>
  <si>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</si>
  <si>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</si>
  <si>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</si>
  <si>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</si>
  <si>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</si>
  <si>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</si>
  <si>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</si>
  <si>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</si>
  <si>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</si>
  <si>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</si>
  <si>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</si>
  <si>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</si>
  <si>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</si>
  <si>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</si>
  <si>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</si>
  <si>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</si>
  <si>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</si>
  <si>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</si>
  <si>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</si>
  <si>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</si>
  <si>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</si>
  <si>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</si>
  <si>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</si>
  <si>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</si>
  <si>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</si>
  <si>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</si>
  <si>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</si>
  <si>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</si>
  <si>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</si>
  <si>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</si>
  <si>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</si>
  <si>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</si>
  <si>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</si>
  <si>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</si>
  <si>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</si>
  <si>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</si>
  <si>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</si>
  <si>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</si>
  <si>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</si>
  <si>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</si>
  <si>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</si>
  <si>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</si>
  <si>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</si>
  <si>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</si>
  <si>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</si>
  <si>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</si>
  <si>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</si>
  <si>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</si>
  <si>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</si>
  <si>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</si>
  <si>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</si>
  <si>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</si>
  <si>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</si>
  <si>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</si>
  <si>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</si>
  <si>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</si>
  <si>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</si>
  <si>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</si>
  <si>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</si>
  <si>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</si>
  <si>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</si>
  <si>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</si>
  <si>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</si>
  <si>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</si>
  <si>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</si>
  <si>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</si>
  <si>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</si>
  <si>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</si>
  <si>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</si>
  <si>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</si>
  <si>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</si>
  <si>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</si>
  <si>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</si>
  <si>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</si>
  <si>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</si>
  <si>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</si>
  <si>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</si>
  <si>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</si>
  <si>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</si>
  <si>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</si>
  <si>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</si>
  <si>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</si>
  <si>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</si>
  <si>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</si>
  <si>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</si>
  <si>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</si>
  <si>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</si>
  <si>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</si>
  <si>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</si>
  <si>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</si>
  <si>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</si>
  <si>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</si>
  <si>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</si>
  <si>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</si>
  <si>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</si>
  <si>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</si>
  <si>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</si>
  <si>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</si>
  <si>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</si>
  <si>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</si>
  <si>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</si>
  <si>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</si>
  <si>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</si>
  <si>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</si>
  <si>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</si>
  <si>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</si>
  <si>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</si>
  <si>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</si>
  <si>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</si>
  <si>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</si>
  <si>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</si>
  <si>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</si>
  <si>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</si>
  <si>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</si>
  <si>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</si>
  <si>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</si>
  <si>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</si>
  <si>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</si>
  <si>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</si>
  <si>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</si>
  <si>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</si>
  <si>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</si>
  <si>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</si>
  <si>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</si>
  <si>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</si>
  <si>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</si>
  <si>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</si>
  <si>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</si>
  <si>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</si>
  <si>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</si>
  <si>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</si>
  <si>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</si>
  <si>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</si>
  <si>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</si>
  <si>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</si>
  <si>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</si>
  <si>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</si>
  <si>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</si>
  <si>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</si>
  <si>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</si>
  <si>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</si>
  <si>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</si>
  <si>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</si>
  <si>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</si>
  <si>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</si>
  <si>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</si>
  <si>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</si>
  <si>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</si>
  <si>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</si>
  <si>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</si>
  <si>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</si>
  <si>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</si>
  <si>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</si>
  <si>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</si>
  <si>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</si>
  <si>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</si>
  <si>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</si>
  <si>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</si>
  <si>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</si>
  <si>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</si>
  <si>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</si>
  <si>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</si>
  <si>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</si>
  <si>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</si>
  <si>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</si>
  <si>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</si>
  <si>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</si>
  <si>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</si>
  <si>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</si>
  <si>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</si>
  <si>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</si>
  <si>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</si>
  <si>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</si>
  <si>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</si>
  <si>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</si>
  <si>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</si>
  <si>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</si>
  <si>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</si>
  <si>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</si>
  <si>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</si>
  <si>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</si>
  <si>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</si>
  <si>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</si>
  <si>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</si>
  <si>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</si>
  <si>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</si>
  <si>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</si>
  <si>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</si>
  <si>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</si>
  <si>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</si>
  <si>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</si>
  <si>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</si>
  <si>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</si>
  <si>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</si>
  <si>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</si>
  <si>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</si>
  <si>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</si>
  <si>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</si>
  <si>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</si>
  <si>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</si>
  <si>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</si>
  <si>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</si>
  <si>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</si>
  <si>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</si>
  <si>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</si>
  <si>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</si>
  <si>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</si>
  <si>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</si>
  <si>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</si>
  <si>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</si>
  <si>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</si>
  <si>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</si>
  <si>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</si>
  <si>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</si>
  <si>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</si>
  <si>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</si>
  <si>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</si>
  <si>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</si>
  <si>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</si>
  <si>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</si>
  <si>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</si>
  <si>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</si>
  <si>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</si>
  <si>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</si>
  <si>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</si>
  <si>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</si>
  <si>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</si>
  <si>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</si>
  <si>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</si>
  <si>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</si>
  <si>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</si>
  <si>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</si>
  <si>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</si>
  <si>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</si>
  <si>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</si>
  <si>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</si>
  <si>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</si>
  <si>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</si>
  <si>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</si>
  <si>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</si>
  <si>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</si>
  <si>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</si>
  <si>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</si>
  <si>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</si>
  <si>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</si>
  <si>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</si>
  <si>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</si>
  <si>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</si>
  <si>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</si>
  <si>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</si>
  <si>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</si>
  <si>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</si>
  <si>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</si>
  <si>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</si>
  <si>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</si>
  <si>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</si>
  <si>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</si>
  <si>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</si>
  <si>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</si>
  <si>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</si>
  <si>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</si>
  <si>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</si>
  <si>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</si>
  <si>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</si>
  <si>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</si>
  <si>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</si>
  <si>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</si>
  <si>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</si>
  <si>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</si>
  <si>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</si>
  <si>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</si>
  <si>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</si>
  <si>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</si>
  <si>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</si>
  <si>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</si>
  <si>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</si>
  <si>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</si>
  <si>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</si>
  <si>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</si>
  <si>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</si>
  <si>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</si>
  <si>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</si>
  <si>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</si>
  <si>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</si>
  <si>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</si>
  <si>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</si>
  <si>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</si>
  <si>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</si>
  <si>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</si>
  <si>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</si>
  <si>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</si>
  <si>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</si>
  <si>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</si>
  <si>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</si>
  <si>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</si>
  <si>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</si>
  <si>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</si>
  <si>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</si>
  <si>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</si>
  <si>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</si>
  <si>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</si>
  <si>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</si>
  <si>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</si>
  <si>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</si>
  <si>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</si>
  <si>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</si>
  <si>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</si>
  <si>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</si>
  <si>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</si>
  <si>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</si>
  <si>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</si>
  <si>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</si>
  <si>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</si>
  <si>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</si>
  <si>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</si>
  <si>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</si>
  <si>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</si>
  <si>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</si>
  <si>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</si>
  <si>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</si>
  <si>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</si>
  <si>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</si>
  <si>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</si>
  <si>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</si>
  <si>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</si>
  <si>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</si>
  <si>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</si>
  <si>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</si>
  <si>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</si>
  <si>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</si>
  <si>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</si>
  <si>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</si>
  <si>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</si>
  <si>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</si>
  <si>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</si>
  <si>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</si>
  <si>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</si>
  <si>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</si>
  <si>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</si>
  <si>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</si>
  <si>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</si>
  <si>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</si>
  <si>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</si>
  <si>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</si>
  <si>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</si>
  <si>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</si>
  <si>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</si>
  <si>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</si>
  <si>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</si>
  <si>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</si>
  <si>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</si>
  <si>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</si>
  <si>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</si>
  <si>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</si>
  <si>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</si>
  <si>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</si>
  <si>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</si>
  <si>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</si>
  <si>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</si>
  <si>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</si>
  <si>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</si>
  <si>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</si>
  <si>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</si>
  <si>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</si>
  <si>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</si>
  <si>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</si>
  <si>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</si>
  <si>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</si>
  <si>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</si>
  <si>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</si>
  <si>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</si>
  <si>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</si>
  <si>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</si>
  <si>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</si>
  <si>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</si>
  <si>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</si>
  <si>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</si>
  <si>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</si>
  <si>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</si>
  <si>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</si>
  <si>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</si>
  <si>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</si>
  <si>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</si>
  <si>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</si>
  <si>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</si>
  <si>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</si>
  <si>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</si>
  <si>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</si>
  <si>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</si>
  <si>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</si>
  <si>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</si>
  <si>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</si>
  <si>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</si>
  <si>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</si>
  <si>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</si>
  <si>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</si>
  <si>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</si>
  <si>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</si>
  <si>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</si>
  <si>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</si>
  <si>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</si>
  <si>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</si>
  <si>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</si>
  <si>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</si>
  <si>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</si>
  <si>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</si>
  <si>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</si>
  <si>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</si>
  <si>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</si>
  <si>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</si>
  <si>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</si>
  <si>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</si>
  <si>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</si>
  <si>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</si>
  <si>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</si>
  <si>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</si>
  <si>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</si>
  <si>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</si>
  <si>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</si>
  <si>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</si>
  <si>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</si>
  <si>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</si>
  <si>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</si>
  <si>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</si>
  <si>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</si>
  <si>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</si>
  <si>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</si>
  <si>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</si>
  <si>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</si>
  <si>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</si>
  <si>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</si>
  <si>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</si>
  <si>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</si>
  <si>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</si>
  <si>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</si>
  <si>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</si>
  <si>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</si>
  <si>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</si>
  <si>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</si>
  <si>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</si>
  <si>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</si>
  <si>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</si>
  <si>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</si>
  <si>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</si>
  <si>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</si>
  <si>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</si>
  <si>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</si>
  <si>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</si>
  <si>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</si>
  <si>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</si>
  <si>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</si>
  <si>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</si>
  <si>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</si>
  <si>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</si>
  <si>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</si>
  <si>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</si>
  <si>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</si>
  <si>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</si>
  <si>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</si>
  <si>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</si>
  <si>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</si>
  <si>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</si>
  <si>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</si>
  <si>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</si>
  <si>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</si>
  <si>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</si>
  <si>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</si>
  <si>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</si>
  <si>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</si>
  <si>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</si>
  <si>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</si>
  <si>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</si>
  <si>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</si>
  <si>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</si>
  <si>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</si>
  <si>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</si>
  <si>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</si>
  <si>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</si>
  <si>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</si>
  <si>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</si>
  <si>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</si>
  <si>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</si>
  <si>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</si>
  <si>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</si>
  <si>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</si>
  <si>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</si>
  <si>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</si>
  <si>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</si>
  <si>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</si>
  <si>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</si>
  <si>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</si>
  <si>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</si>
  <si>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</si>
  <si>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</si>
  <si>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</si>
  <si>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</si>
  <si>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</si>
  <si>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</si>
  <si>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</si>
  <si>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</si>
  <si>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</si>
  <si>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</si>
  <si>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</si>
  <si>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</si>
  <si>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</si>
  <si>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</si>
  <si>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</si>
  <si>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</si>
  <si>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</si>
  <si>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</si>
  <si>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</si>
  <si>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</si>
  <si>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</si>
  <si>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</si>
  <si>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</si>
  <si>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</si>
  <si>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</si>
  <si>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</si>
  <si>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</si>
  <si>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</si>
  <si>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</si>
  <si>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</si>
  <si>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</si>
  <si>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</si>
  <si>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</si>
  <si>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</si>
  <si>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</si>
  <si>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</si>
  <si>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</si>
  <si>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</si>
  <si>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</si>
  <si>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</si>
  <si>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</si>
  <si>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</si>
  <si>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</si>
  <si>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</si>
  <si>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</si>
  <si>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</si>
  <si>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</si>
  <si>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</si>
  <si>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</si>
  <si>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</si>
  <si>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</si>
  <si>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</si>
  <si>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</si>
  <si>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</si>
  <si>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</si>
  <si>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</si>
  <si>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</si>
  <si>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</si>
  <si>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</si>
  <si>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</si>
  <si>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</si>
  <si>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</si>
  <si>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</si>
  <si>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</si>
  <si>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</si>
  <si>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</si>
  <si>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</si>
  <si>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</si>
  <si>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</si>
  <si>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</si>
  <si>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</si>
  <si>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</si>
  <si>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</si>
  <si>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</si>
  <si>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</si>
  <si>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</si>
  <si>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</si>
  <si>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</si>
  <si>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</si>
  <si>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</si>
  <si>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</si>
  <si>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</si>
  <si>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</si>
  <si>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</si>
  <si>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</si>
  <si>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</si>
  <si>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</si>
  <si>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</si>
  <si>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</si>
  <si>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</si>
  <si>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</si>
  <si>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</si>
  <si>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</si>
  <si>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</si>
  <si>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</si>
  <si>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</si>
  <si>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</si>
  <si>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</si>
  <si>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</si>
  <si>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</si>
  <si>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</si>
  <si>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</si>
  <si>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</si>
  <si>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</si>
  <si>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</si>
  <si>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</si>
  <si>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</si>
  <si>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</si>
  <si>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</si>
  <si>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</si>
  <si>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</si>
  <si>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</si>
  <si>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</si>
  <si>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</si>
  <si>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</si>
  <si>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</si>
  <si>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</si>
  <si>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</si>
  <si>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</si>
  <si>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</si>
  <si>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</si>
  <si>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</si>
  <si>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</si>
  <si>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</si>
  <si>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</si>
  <si>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</si>
  <si>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</si>
  <si>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</si>
  <si>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</si>
  <si>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</si>
  <si>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</si>
  <si>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</si>
  <si>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</si>
  <si>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</si>
  <si>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</si>
  <si>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</si>
  <si>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</si>
  <si>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</si>
  <si>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</si>
  <si>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</si>
  <si>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</si>
  <si>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</si>
  <si>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</si>
  <si>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</si>
  <si>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</si>
  <si>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</si>
  <si>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</si>
  <si>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</si>
  <si>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</si>
  <si>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</si>
  <si>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</si>
  <si>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</si>
  <si>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</si>
  <si>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</si>
  <si>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</si>
  <si>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</si>
  <si>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</si>
  <si>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</si>
  <si>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</si>
  <si>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</si>
  <si>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</si>
  <si>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</si>
  <si>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</si>
  <si>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</si>
  <si>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</si>
  <si>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</si>
  <si>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</si>
  <si>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</si>
  <si>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</si>
  <si>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</si>
  <si>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</si>
  <si>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</si>
  <si>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</si>
  <si>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</si>
  <si>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</si>
  <si>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</si>
  <si>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</si>
  <si>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</si>
  <si>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</si>
  <si>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</si>
  <si>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</si>
  <si>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</si>
  <si>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</si>
  <si>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</si>
  <si>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</si>
  <si>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</si>
  <si>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</si>
  <si>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</si>
  <si>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</si>
  <si>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</si>
  <si>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</si>
  <si>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</si>
  <si>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</si>
  <si>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</si>
  <si>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</si>
  <si>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</si>
  <si>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</si>
  <si>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</si>
  <si>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</si>
  <si>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</si>
  <si>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</si>
  <si>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</si>
  <si>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</si>
  <si>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</si>
  <si>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</si>
  <si>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</si>
  <si>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</si>
  <si>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</si>
  <si>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</si>
  <si>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</si>
  <si>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</si>
  <si>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</si>
  <si>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</si>
  <si>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</si>
  <si>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</si>
  <si>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</si>
  <si>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</si>
  <si>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</si>
  <si>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</si>
  <si>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</si>
  <si>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</si>
  <si>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</si>
  <si>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</si>
  <si>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</si>
  <si>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</si>
  <si>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</si>
  <si>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</si>
  <si>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</si>
  <si>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</si>
  <si>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</si>
  <si>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</si>
  <si>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</si>
  <si>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</si>
  <si>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</si>
  <si>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</si>
  <si>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</si>
  <si>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</si>
  <si>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</si>
  <si>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</si>
  <si>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</si>
  <si>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</si>
  <si>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</si>
  <si>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</si>
  <si>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</si>
  <si>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</si>
  <si>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</si>
  <si>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</si>
  <si>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</si>
  <si>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</si>
  <si>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</si>
  <si>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</si>
  <si>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</si>
  <si>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</si>
  <si>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</si>
  <si>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</si>
  <si>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</si>
  <si>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</si>
  <si>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</si>
  <si>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</si>
  <si>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</si>
  <si>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</si>
  <si>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</si>
  <si>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</si>
  <si>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</si>
  <si>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</si>
  <si>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</si>
  <si>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</si>
  <si>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</si>
  <si>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</si>
  <si>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</si>
  <si>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</si>
  <si>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</si>
  <si>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</si>
  <si>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</si>
  <si>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</si>
  <si>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</si>
  <si>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</si>
  <si>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</si>
  <si>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</si>
  <si>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</si>
  <si>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</si>
  <si>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</si>
  <si>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</si>
  <si>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</si>
  <si>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</si>
  <si>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</si>
  <si>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</si>
  <si>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</si>
  <si>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</si>
  <si>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</si>
  <si>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</si>
  <si>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</si>
  <si>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</si>
  <si>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</si>
  <si>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</si>
  <si>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</si>
  <si>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</si>
  <si>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</si>
  <si>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</si>
  <si>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</si>
  <si>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</si>
  <si>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</si>
  <si>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</si>
  <si>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</si>
  <si>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</si>
  <si>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</si>
  <si>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</si>
  <si>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</si>
  <si>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</si>
  <si>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</si>
  <si>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</si>
  <si>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</si>
  <si>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</si>
  <si>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</si>
  <si>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</si>
  <si>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</si>
  <si>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</si>
  <si>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</si>
  <si>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</si>
  <si>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</si>
  <si>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</si>
  <si>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</si>
  <si>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</si>
  <si>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</si>
  <si>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</si>
  <si>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</si>
  <si>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</si>
  <si>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</si>
  <si>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</si>
  <si>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</si>
  <si>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</si>
  <si>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</si>
  <si>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</si>
  <si>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</si>
  <si>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</si>
  <si>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</si>
  <si>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</si>
  <si>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</si>
  <si>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</si>
  <si>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</si>
  <si>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</si>
  <si>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</si>
  <si>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</si>
  <si>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</si>
  <si>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</si>
  <si>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</si>
  <si>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</si>
  <si>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</si>
  <si>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</si>
  <si>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</si>
  <si>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</si>
  <si>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</si>
  <si>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</si>
  <si>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</si>
  <si>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</si>
  <si>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</si>
  <si>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</si>
  <si>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</si>
  <si>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</si>
  <si>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</si>
  <si>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</si>
  <si>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</si>
  <si>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</si>
  <si>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</si>
  <si>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</si>
  <si>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</si>
  <si>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</si>
  <si>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</si>
  <si>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</si>
  <si>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</si>
  <si>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</si>
  <si>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</si>
  <si>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</si>
  <si>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</si>
  <si>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</si>
  <si>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</si>
  <si>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</si>
  <si>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</si>
  <si>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</si>
  <si>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</si>
  <si>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</si>
  <si>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</si>
  <si>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</si>
  <si>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</si>
  <si>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</si>
  <si>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</si>
  <si>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</si>
  <si>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</si>
  <si>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</si>
  <si>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</si>
  <si>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</si>
  <si>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</si>
  <si>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</si>
  <si>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</si>
  <si>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</si>
  <si>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</si>
  <si>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</si>
  <si>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</si>
  <si>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</si>
  <si>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</si>
  <si>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</si>
  <si>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</si>
  <si>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</si>
  <si>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</si>
  <si>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</si>
  <si>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</si>
  <si>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</si>
  <si>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</si>
  <si>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</si>
  <si>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</si>
  <si>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</si>
  <si>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</si>
  <si>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</si>
  <si>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</si>
  <si>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</si>
  <si>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</si>
  <si>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</si>
  <si>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</si>
  <si>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</si>
  <si>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</si>
  <si>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</si>
  <si>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</si>
  <si>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</si>
  <si>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</si>
  <si>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</si>
  <si>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</si>
  <si>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</si>
  <si>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</si>
  <si>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</si>
  <si>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</si>
  <si>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</si>
  <si>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</si>
  <si>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</si>
  <si>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</si>
  <si>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</si>
  <si>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</si>
  <si>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</si>
  <si>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</si>
  <si>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</si>
  <si>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</si>
  <si>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</si>
  <si>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</si>
  <si>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</si>
  <si>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</si>
  <si>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</si>
  <si>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</si>
  <si>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</si>
  <si>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</si>
  <si>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</si>
  <si>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</si>
  <si>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</si>
  <si>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</si>
  <si>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</si>
  <si>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</si>
  <si>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</si>
  <si>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</si>
  <si>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</si>
  <si>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</si>
  <si>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</si>
  <si>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</si>
  <si>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</si>
  <si>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</si>
  <si>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</si>
  <si>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</si>
  <si>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</si>
  <si>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</si>
  <si>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</si>
  <si>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</si>
  <si>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</si>
  <si>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</si>
  <si>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</si>
  <si>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</si>
  <si>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</si>
  <si>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</si>
  <si>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</si>
  <si>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</si>
  <si>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</si>
  <si>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</si>
  <si>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</si>
  <si>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</si>
  <si>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</si>
  <si>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</si>
  <si>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</si>
  <si>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</si>
  <si>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</si>
  <si>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</si>
  <si>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</si>
  <si>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</si>
  <si>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</si>
  <si>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</si>
  <si>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</si>
  <si>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</si>
  <si>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</si>
  <si>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</si>
  <si>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</si>
  <si>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</si>
  <si>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</si>
  <si>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</si>
  <si>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</si>
  <si>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</si>
  <si>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</si>
  <si>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</si>
  <si>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</si>
  <si>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</si>
  <si>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</si>
  <si>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</si>
  <si>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</si>
  <si>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</si>
  <si>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</si>
  <si>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</si>
  <si>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</si>
  <si>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</si>
  <si>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</si>
  <si>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</si>
  <si>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</si>
  <si>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</si>
  <si>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</si>
  <si>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</si>
  <si>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</si>
  <si>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</si>
  <si>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</si>
  <si>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</si>
  <si>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</si>
  <si>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</si>
  <si>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</si>
  <si>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</si>
  <si>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</si>
  <si>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</si>
  <si>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</si>
  <si>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</si>
  <si>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</si>
  <si>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</si>
  <si>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</si>
  <si>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</si>
  <si>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</si>
  <si>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</si>
  <si>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</si>
  <si>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</si>
  <si>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</si>
  <si>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</si>
  <si>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</si>
  <si>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</si>
  <si>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</si>
  <si>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</si>
  <si>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</si>
  <si>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</si>
  <si>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</si>
  <si>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</si>
  <si>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</si>
  <si>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</si>
  <si>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</si>
  <si>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</si>
  <si>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</si>
  <si>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</si>
  <si>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</si>
  <si>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</si>
  <si>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</si>
  <si>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</si>
  <si>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</si>
  <si>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</si>
  <si>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</si>
  <si>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</si>
  <si>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</si>
  <si>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</si>
  <si>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</si>
  <si>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</si>
  <si>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</si>
  <si>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</si>
  <si>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</si>
  <si>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</si>
  <si>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</si>
  <si>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</si>
  <si>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</si>
  <si>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</si>
  <si>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</si>
  <si>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</si>
  <si>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</si>
  <si>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</si>
  <si>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</si>
  <si>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</si>
  <si>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</si>
  <si>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</si>
  <si>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</si>
  <si>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</si>
  <si>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</si>
  <si>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</si>
  <si>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</si>
  <si>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</si>
  <si>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</si>
  <si>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</si>
  <si>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</si>
  <si>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</si>
  <si>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</si>
  <si>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</si>
  <si>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</si>
  <si>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</si>
  <si>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</si>
  <si>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</si>
  <si>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</si>
  <si>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</si>
  <si>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</si>
  <si>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</si>
  <si>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</si>
  <si>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</si>
  <si>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</si>
  <si>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</si>
  <si>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</si>
  <si>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</si>
  <si>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</si>
  <si>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</si>
  <si>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</si>
  <si>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</si>
  <si>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</si>
  <si>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</si>
  <si>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</si>
  <si>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</si>
  <si>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</si>
  <si>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</si>
  <si>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</si>
  <si>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</si>
  <si>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</si>
  <si>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</si>
  <si>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</si>
  <si>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</si>
  <si>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</si>
  <si>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</si>
  <si>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</si>
  <si>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</si>
  <si>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</si>
  <si>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</si>
  <si>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</si>
  <si>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</si>
  <si>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</si>
  <si>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</si>
  <si>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</si>
  <si>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</si>
  <si>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</si>
  <si>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</si>
  <si>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</si>
  <si>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</si>
  <si>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</si>
  <si>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</si>
  <si>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</si>
  <si>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</si>
  <si>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</si>
  <si>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</si>
  <si>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</si>
  <si>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</si>
  <si>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</si>
  <si>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</si>
  <si>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</si>
  <si>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</si>
  <si>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</si>
  <si>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</si>
  <si>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</si>
  <si>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</si>
  <si>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</si>
  <si>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</si>
  <si>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</si>
  <si>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</si>
  <si>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</si>
  <si>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</si>
  <si>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</si>
  <si>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</si>
  <si>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</si>
  <si>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</si>
  <si>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</si>
  <si>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</si>
  <si>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</si>
  <si>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</si>
  <si>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</si>
  <si>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</si>
  <si>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</si>
  <si>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</si>
  <si>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</si>
  <si>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</si>
  <si>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</si>
  <si>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</si>
  <si>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</si>
  <si>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</si>
  <si>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</si>
  <si>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</si>
  <si>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</si>
  <si>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</si>
  <si>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</si>
  <si>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</si>
  <si>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</si>
  <si>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</si>
  <si>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</si>
  <si>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</si>
  <si>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</si>
  <si>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</si>
  <si>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</si>
  <si>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</si>
  <si>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</si>
  <si>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</si>
  <si>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</si>
  <si>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</si>
  <si>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</si>
  <si>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</si>
  <si>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</si>
  <si>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</si>
  <si>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</si>
  <si>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</si>
  <si>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</si>
  <si>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</si>
  <si>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</si>
  <si>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</si>
  <si>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</si>
  <si>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</si>
  <si>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</si>
  <si>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</si>
  <si>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</si>
  <si>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</si>
  <si>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</si>
  <si>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</si>
  <si>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</si>
  <si>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</si>
  <si>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</si>
  <si>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</si>
  <si>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</si>
  <si>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</si>
  <si>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</si>
  <si>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</si>
  <si>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</si>
  <si>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</si>
  <si>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</si>
  <si>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</si>
  <si>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</si>
  <si>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</si>
  <si>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</si>
  <si>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</si>
  <si>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</si>
  <si>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</si>
  <si>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</si>
  <si>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</si>
  <si>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</si>
  <si>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</si>
  <si>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</si>
  <si>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</si>
  <si>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</si>
  <si>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</si>
  <si>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</si>
  <si>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</si>
  <si>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</si>
  <si>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</si>
  <si>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</si>
  <si>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</si>
  <si>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</si>
  <si>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</si>
  <si>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</si>
  <si>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</si>
  <si>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</si>
  <si>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</si>
  <si>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</si>
  <si>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</si>
  <si>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</si>
  <si>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</si>
  <si>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</si>
  <si>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</si>
  <si>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</si>
  <si>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</si>
  <si>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</si>
  <si>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</si>
  <si>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</si>
  <si>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</si>
  <si>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</si>
  <si>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</si>
  <si>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</si>
  <si>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</si>
  <si>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</si>
  <si>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</si>
  <si>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</si>
  <si>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</si>
  <si>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</si>
  <si>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</si>
  <si>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</si>
  <si>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</si>
  <si>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</si>
  <si>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</si>
  <si>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</si>
  <si>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</si>
  <si>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</si>
  <si>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</si>
  <si>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</si>
  <si>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</si>
  <si>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</si>
  <si>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</si>
  <si>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</si>
  <si>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</si>
  <si>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</si>
  <si>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</si>
  <si>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</si>
  <si>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</si>
  <si>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</si>
  <si>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</si>
  <si>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</si>
  <si>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</si>
  <si>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</si>
  <si>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</si>
  <si>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</si>
  <si>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</si>
  <si>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</si>
  <si>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</si>
  <si>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</si>
  <si>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</si>
  <si>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</si>
  <si>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</si>
  <si>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</si>
  <si>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</si>
  <si>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</si>
  <si>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</si>
  <si>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</si>
  <si>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</si>
  <si>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</si>
  <si>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</si>
  <si>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</si>
  <si>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</si>
  <si>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</si>
  <si>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</si>
  <si>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</si>
  <si>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</si>
  <si>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</si>
  <si>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</si>
  <si>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</si>
  <si>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</si>
  <si>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</si>
  <si>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</si>
  <si>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</si>
  <si>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</si>
  <si>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</si>
  <si>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</si>
  <si>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</si>
  <si>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</si>
  <si>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</si>
  <si>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</si>
  <si>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</si>
  <si>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</si>
  <si>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</si>
  <si>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</si>
  <si>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</si>
  <si>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</si>
  <si>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</si>
  <si>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</si>
  <si>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</si>
  <si>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</si>
  <si>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</si>
  <si>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</si>
  <si>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</si>
  <si>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</si>
  <si>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</si>
  <si>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</si>
  <si>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</si>
  <si>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</si>
  <si>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</si>
  <si>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</si>
  <si>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</si>
  <si>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</si>
  <si>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</si>
  <si>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</si>
  <si>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</si>
  <si>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</si>
  <si>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</si>
  <si>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</si>
  <si>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</si>
  <si>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</si>
  <si>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</si>
  <si>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</si>
  <si>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</si>
  <si>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</si>
  <si>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</si>
  <si>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</si>
  <si>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</si>
  <si>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</si>
  <si>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</si>
  <si>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</si>
  <si>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</si>
  <si>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</si>
  <si>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</si>
  <si>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</si>
  <si>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</si>
  <si>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</si>
  <si>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</si>
  <si>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</si>
  <si>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</si>
  <si>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</si>
  <si>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</si>
  <si>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</si>
  <si>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</si>
  <si>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</si>
  <si>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</si>
  <si>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</si>
  <si>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</si>
  <si>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</si>
  <si>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</si>
  <si>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</si>
  <si>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</si>
  <si>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</si>
  <si>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</si>
  <si>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</si>
  <si>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</si>
  <si>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</si>
  <si>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</si>
  <si>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</si>
  <si>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</si>
  <si>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</si>
  <si>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</si>
  <si>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</si>
  <si>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</si>
  <si>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</si>
  <si>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PCM-20251210-00001700</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</si>
  <si>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</si>
  <si>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</si>
  <si>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</si>
  <si>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</si>
  <si>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</si>
  <si>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</si>
  <si>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</si>
  <si>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</si>
  <si>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</si>
  <si>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</si>
  <si>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</si>
  <si>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</si>
  <si>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</si>
  <si>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</si>
  <si>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</si>
  <si>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</si>
  <si>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</si>
  <si>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</si>
  <si>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</si>
  <si>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</si>
  <si>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</si>
  <si>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</si>
  <si>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</si>
  <si>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</si>
  <si>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</si>
  <si>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</si>
  <si>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</si>
  <si>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</si>
  <si>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</si>
  <si>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</si>
  <si>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</si>
  <si>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</si>
  <si>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</si>
  <si>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</si>
  <si>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</si>
  <si>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</si>
  <si>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</si>
  <si>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</si>
  <si>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</si>
  <si>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</si>
  <si>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</si>
  <si>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PCM-20251210-00001669</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</si>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</sst>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NumberFormat="1"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8" totalsRowShown="0" headerRowDxfId="13" tableBorderDxfId="12">
  <autoFilter ref="A1:L3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338.52465057869995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8869</v>
      </c>
      <c r="E3" s="122" t="s">
        <v>39109</v>
      </c>
      <c r="F3" s="121">
        <v>46001.456018518518</v>
      </c>
      <c r="G3" s="120">
        <f ca="1">IFERROR(NOW()-F3,"-")</f>
        <v>1.7057986107829493E-2</v>
      </c>
      <c r="H3" s="121">
        <v>46001.450462962966</v>
      </c>
      <c r="I3" s="123" t="str">
        <f>IFERROR(VLOOKUP(D3,DB!A:F,6,0),"")</f>
        <v>SCECO</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46001.473076504626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46001.473076504626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46001.473076504626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46001.473076504626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46001.473076504626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46001.473076504626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46001.473076504626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46001.473076504626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46001.473076504626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46001.473076504626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46001.473076504626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46001.473076504626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46001.473076504626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46001.473076504626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46001.473076504626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46001.473076504626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46001.473076504626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46001.473076504626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46001.473076504626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46001.473076504626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46001.473076504626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46001.473076504626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46001.473076504626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46001.473076504626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46001.473076504626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46001.473076504626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46001.473076504626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46001.473076504626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46001.473076504626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46001.473076504626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46001.473076504626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46001.473076504626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46001.473076504626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46001.473076504626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46001.473076504626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46001.473076504626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46001.473076504626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46001.473076504626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46001.473076504626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46001.473076504626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46001.473076504626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46001.473076504626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46001.473076504626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46001.473076504626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46001.473076504626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46001.473076504626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46001.473076504626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46001.473076504626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46001.473076504626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46001.473076504626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46001.473076504626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46001.473076504626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46001.473076504626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46001.473076504626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46001.473076504626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46001.473076504626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46001.473076504626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46001.473076504626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46001.473076504626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46001.473076504626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46001.473076504626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46001.473076504626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46001.473076504626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46001.473076504626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46001.473076504626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46001.473076504626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46001.473076504626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46001.473076504626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46001.473076504626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46001.473076504626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46001.473076504626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46001.473076504626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46001.473076504626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46001.473076504626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46001.473076504626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46001.473076504626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46001.473076504626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46001.473076504626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46001.473076504626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46001.473076504626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46001.473076504626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46001.473076504626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46001.473076504626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46001.473076504626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46001.473076504626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46001.473076504626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46001.473076504626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46001.473076504626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46001.473076504626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46001.473076504626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46001.473076504626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46001.473076504626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46001.473076504626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46001.473076504626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46001.473076504626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46001.473076504626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46001.473076504626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46001.473076504626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46001.473076504626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46001.473076504626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46001.473076504626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46001.473076504626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46001.473076504626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46001.473076504626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46001.473076504626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46001.473076504626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46001.473076504626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46001.473076504626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46001.473076504626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46001.473076504626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46001.473076504626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46001.473076504626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46001.473076504626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46001.473076504626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46001.473076504626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46001.473076504626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46001.473076504626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46001.473076504626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46001.473076504626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46001.473076504626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46001.473076504626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46001.473076504626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46001.473076504626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46001.473076504626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46001.473076504626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46001.473076504626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46001.473076504626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46001.473076504626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46001.473076504626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46001.473076504626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46001.473076504626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46001.473076504626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46001.473076504626</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46001.473076504626</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46001.473076504626</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46001.473076504626</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46001.473076504626</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46001.473076504626</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46001.473076504626</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46001.473076504626</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46001.473076504626</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46001.473076504626</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46001.473076504626</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46001.473076504626</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46001.473076504626</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46001.473076504626</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46001.473076504626</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46001.473076504626</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46001.473076504626</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46001.473076504626</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46001.473076504626</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46001.473076504626</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176.47323854166461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17.085657523144619</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4.117694560183736</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1</v>
      </c>
      <c r="D6" s="58" t="s">
        <v>27889</v>
      </c>
      <c r="E6" s="81" t="s">
        <v>39106</v>
      </c>
      <c r="F6" s="71">
        <v>46000.837719907409</v>
      </c>
      <c r="G6" s="72">
        <f ca="1">IFERROR(NOW()-F6,"-")</f>
        <v>0.63535659721674165</v>
      </c>
      <c r="H6" s="71">
        <v>46001.399641203701</v>
      </c>
      <c r="I6" s="58" t="str">
        <f>IFERROR(VLOOKUP(D6,DB!A:F,6,0),"")</f>
        <v>SCECO-Rental-Genset</v>
      </c>
      <c r="J6" s="58" t="str">
        <f>IFERROR(VLOOKUP(D6,DB!A:G,7,0),"")</f>
        <v>In progress</v>
      </c>
      <c r="K6" s="82" t="s">
        <v>39122</v>
      </c>
      <c r="L6" s="58" t="str">
        <f>IFERROR(VLOOKUP(D6,DB!A:I,9,0),"")</f>
        <v>Latis</v>
      </c>
    </row>
    <row r="7" spans="1:12" ht="31.5" customHeight="1">
      <c r="A7" s="96" t="s">
        <v>39123</v>
      </c>
      <c r="B7" s="18" t="str">
        <f>IFERROR(VLOOKUP(D7,DB!A:K,11,0),"")</f>
        <v>R2</v>
      </c>
      <c r="C7" s="18">
        <v>1</v>
      </c>
      <c r="D7" s="18" t="s">
        <v>22444</v>
      </c>
      <c r="E7" s="81" t="s">
        <v>39106</v>
      </c>
      <c r="F7" s="97">
        <v>46001.425057870372</v>
      </c>
      <c r="G7" s="98">
        <f ca="1">IFERROR(NOW()-F7,"-")</f>
        <v>4.8018634253821801E-2</v>
      </c>
      <c r="H7" s="97">
        <v>46001.42019675926</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46001.473076504626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46001.473076504626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46001.473076504626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46001.473076504626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46001.473076504626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46001.473076504626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46001.473076504626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46001.473076504626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46001.473076504626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46001.473076504626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46001.473076504626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46001.473076504626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46001.473076504626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46001.473076504626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46001.473076504626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46001.473076504626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46001.473076504626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46001.473076504626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46001.473076504626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46001.473076504626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46001.473076504626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46001.473076504626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46001.473076504626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46001.473076504626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46001.473076504626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46001.473076504626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46001.473076504626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46001.473076504626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46001.473076504626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46001.473076504626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46001.473076504626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46001.473076504626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46001.473076504626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46001.473076504626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46001.473076504626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46001.473076504626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46001.473076504626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46001.473076504626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46001.473076504626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46001.473076504626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46001.473076504626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46001.473076504626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46001.473076504626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46001.473076504626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46001.473076504626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46001.473076504626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46001.473076504626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46001.473076504626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46001.473076504626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46001.473076504626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46001.473076504626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46001.473076504626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46001.473076504626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46001.473076504626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46001.473076504626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46001.473076504626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46001.473076504626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46001.473076504626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46001.473076504626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46001.473076504626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46001.473076504626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46001.473076504626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46001.473076504626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46001.473076504626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46001.473076504626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46001.473076504626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46001.473076504626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46001.473076504626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46001.473076504626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46001.473076504626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46001.473076504626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46001.473076504626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46001.473076504626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46001.473076504626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46001.473076504626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46001.473076504626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46001.473076504626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46001.473076504626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46001.473076504626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46001.473076504626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46001.473076504626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46001.473076504626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46001.473076504626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46001.473076504626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46001.473076504626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46001.473076504626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46001.473076504626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46001.473076504626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46001.473076504626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46001.473076504626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46001.473076504626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46001.473076504626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46001.473076504626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46001.473076504626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46001.473076504626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46001.473076504626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46001.473076504626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46001.473076504626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46001.473076504626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46001.473076504626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46001.473076504626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46001.473076504626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46001.473076504626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46001.473076504626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46001.473076504626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46001.473076504626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46001.473076504626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46001.473076504626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46001.473076504626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46001.473076504626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46001.473076504626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46001.473076504626</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46001.473076504626</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46001.473076504626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46001.473076504626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46001.473076504626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46001.473076504626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46001.473076504626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46001.473076504626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46001.473076504626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46001.473076504626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46001.473076504626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46001.473076504626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46001.473076504626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46001.473076504626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46001.473076504626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46001.473076504626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46001.473076504626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46001.473076504626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46001.473076504626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46001.473076504626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46001.473076504626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46001.473076504626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46001.473076504626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46001.473076504626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46001.473076504626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46001.473076504626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46001.473076504626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46001.473076504626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46001.473076504626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46001.473076504626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46001.473076504626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46001.473076504626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46001.473076504626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46001.473076504626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46001.473076504626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46001.473076504626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46001.473076504626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46001.473076504626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46001.473076504626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46001.473076504626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46001.473076504626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46001.473076504626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46001.473076504626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46001.473076504626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46001.473076504626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46001.473076504626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46001.473076504626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46001.473076504626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46001.473076504626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46001.473076504626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46001.473076504626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46001.473076504626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46001.473076504626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46001.473076504626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46001.473076504626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46001.473076504626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46001.473076504626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46001.473076504626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46001.473076504626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46001.473076504626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46001.473076504626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46001.473076504626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46001.473076504626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46001.473076504626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46001.473076504626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46001.473076504626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46001.473076504626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46001.473076504626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46001.473076504626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46001.473076504626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46001.473076504626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46001.473076504626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46001.473076504626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46001.473076504626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46001.473076504626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46001.473076504626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46001.473076504626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46001.473076504626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46001.473076504626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46001.473076504626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46001.473076504626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46001.473076504626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46001.473076504626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46001.473076504626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46001.473076504626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46001.473076504626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46001.473076504626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46001.473076504626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46001.473076504626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46001.473076504626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46001.473076504626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46001.473076504626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46001.473076504626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46001.473076504626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46001.473076504626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46001.473076504626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46001.473076504626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46001.473076504626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46001.473076504626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46001.473076504626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46001.473076504626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46001.473076504626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46001.473076504626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46001.473076504626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46001.473076504626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46001.473076504626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46001.473076504626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46001.473076504626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46001.473076504626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46001.473076504626</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46001.473076504626</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46001.473076504626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46001.473076504626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46001.473076504626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46001.473076504626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46001.473076504626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46001.473076504626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46001.473076504626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46001.473076504626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46001.473076504626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46001.473076504626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46001.473076504626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46001.473076504626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46001.473076504626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46001.473076504626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46001.473076504626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46001.473076504626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46001.473076504626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46001.473076504626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46001.473076504626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46001.473076504626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46001.473076504626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46001.473076504626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46001.473076504626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46001.473076504626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46001.473076504626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46001.473076504626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46001.473076504626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46001.473076504626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46001.473076504626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46001.473076504626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46001.473076504626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46001.473076504626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46001.473076504626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46001.473076504626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46001.473076504626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46001.473076504626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46001.473076504626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46001.473076504626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46001.473076504626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46001.473076504626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46001.473076504626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46001.473076504626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46001.473076504626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46001.473076504626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46001.473076504626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46001.473076504626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46001.473076504626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46001.473076504626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46001.473076504626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46001.473076504626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46001.473076504626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46001.473076504626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46001.473076504626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46001.473076504626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46001.473076504626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46001.473076504626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46001.473076504626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46001.473076504626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46001.473076504626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46001.473076504626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46001.473076504626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46001.473076504626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46001.473076504626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46001.473076504626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46001.473076504626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46001.473076504626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46001.473076504626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46001.473076504626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46001.473076504626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46001.473076504626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46001.473076504626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46001.473076504626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46001.473076504626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46001.473076504626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46001.473076504626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46001.473076504626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46001.473076504626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46001.473076504626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46001.473076504626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46001.473076504626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46001.473076504626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46001.473076504626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46001.473076504626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46001.473076504626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46001.473076504626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46001.473076504626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46001.473076504626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46001.473076504626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46001.473076504626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46001.473076504626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46001.473076504626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46001.473076504626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46001.473076504626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46001.473076504626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46001.473076504626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46001.473076504626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46001.473076504626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46001.473076504626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46001.473076504626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46001.473076504626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46001.473076504626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46001.473076504626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46001.473076504626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46001.473076504626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46001.473076504626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46001.473076504626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46001.473076504626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46001.473076504626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46001.473076504626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46001.473076504626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46001.473076504626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46001.473076504626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46001.473076504626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46001.473076504626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46001.473076504626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46001.473076504626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46001.473076504626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46001.473076504626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46001.473076504626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46001.473076504626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46001.473076504626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46001.473076504626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46001.473076504626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46001.473076504626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46001.473076504626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46001.473076504626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46001.473076504626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46001.473076504626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46001.473076504626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46001.473076504626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46001.473076504626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46001.473076504626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46001.473076504626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46001.473076504626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46001.473076504626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46001.473076504626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46001.473076504626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46001.473076504626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46001.473076504626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46001.473076504626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46001.473076504626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46001.473076504626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46001.473076504626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46001.473076504626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46001.473076504626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46001.473076504626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46001.473076504626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46001.473076504626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46001.473076504626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46001.473076504626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46001.473076504626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46001.473076504626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46001.473076504626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46001.473076504626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46001.473076504626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46001.473076504626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46001.473076504626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46001.473076504626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46001.473076504626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46001.473076504626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46001.473076504626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46001.473076504626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46001.473076504626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46001.473076504626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46001.473076504626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46001.473076504626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46001.473076504626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46001.473076504626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46001.473076504626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46001.473076504626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46001.473076504626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46001.473076504626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46001.473076504626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46001.473076504626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46001.473076504626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46001.473076504626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46001.473076504626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46001.473076504626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46001.473076504626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46001.473076504626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46001.473076504626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46001.473076504626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46001.473076504626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46001.473076504626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46001.473076504626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46001.473076504626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46001.473076504626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46001.473076504626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46001.473076504626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46001.473076504626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46001.473076504626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46001.473076504626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46001.473076504626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46001.473076504626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46001.473076504626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46001.473076504626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46001.473076504626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46001.473076504626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46001.473076504626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46001.473076504626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46001.473076504626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46001.473076504626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46001.473076504626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46001.473076504626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46001.473076504626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46001.473076504626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46001.473076504626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46001.473076504626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46001.473076504626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46001.473076504626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46001.473076504626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46001.473076504626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46001.473076504626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46001.473076504626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46001.473076504626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46001.473076504626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46001.473076504626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46001.473076504626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46001.473076504626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46001.473076504626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46001.473076504626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46001.473076504626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46001.473076504626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46001.473076504626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46001.473076504626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46001.473076504626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46001.473076504626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46001.473076504626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46001.473076504626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46001.473076504626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46001.473076504626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46001.473076504626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46001.473076504626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46001.473076504626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46001.473076504626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46001.473076504626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46001.473076504626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46001.473076504626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46001.473076504626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46001.473076504626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46001.473076504626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46001.473076504626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46001.473076504626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46001.473076504626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46001.473076504626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46001.473076504626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46001.473076504626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46001.473076504626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46001.473076504626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46001.473076504626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46001.473076504626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46001.473076504626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46001.473076504626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46001.473076504626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46001.473076504626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46001.473076504626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46001.473076504626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46001.473076504626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46001.473076504626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46001.473076504626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46001.473076504626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46001.473076504626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46001.473076504626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46001.473076504626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46001.473076504626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46001.473076504626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46001.473076504626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46001.473076504626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46001.473076504626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46001.473076504626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46001.473076504626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46001.473076504626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46001.473076504626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46001.473076504626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46001.473076504626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46001.473076504626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46001.473076504626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46001.473076504626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46001.473076504626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46001.473076504626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46001.473076504626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46001.473076504626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46001.473076504626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46001.473076504626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46001.473076504626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46001.473076504626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46001.473076504626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46001.473076504626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46001.473076504626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46001.473076504626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46001.473076504626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46001.473076504626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46001.473076504626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46001.473076504626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46001.473076504626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46001.473076504626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46001.473076504626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46001.473076504626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46001.473076504626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46001.473076504626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46001.473076504626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46001.473076504626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46001.473076504626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46001.473076504626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46001.473076504626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46001.473076504626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46001.473076504626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46001.473076504626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46001.473076504626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46001.473076504626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46001.473076504626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46001.473076504626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46001.473076504626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46001.473076504626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46001.473076504626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46001.473076504626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46001.473076504626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46001.473076504626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46001.473076504626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46001.473076504626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46001.473076504626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46001.473076504626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46001.473076504626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46001.473076504626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46001.473076504626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46001.473076504626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46001.473076504626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46001.473076504626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46001.473076504626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46001.473076504626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46001.473076504626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46001.473076504626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46001.473076504626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46001.473076504626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46001.473076504626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46001.473076504626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46001.473076504626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46001.473076504626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46001.473076504626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46001.473076504626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46001.473076504626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46001.473076504626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46001.473076504626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46001.473076504626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46001.473076504626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46001.473076504626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46001.473076504626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46001.473076504626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46001.473076504626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46001.473076504626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46001.473076504626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46001.473076504626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46001.473076504626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46001.473076504626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46001.473076504626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46001.473076504626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46001.473076504626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46001.473076504626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46001.473076504626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46001.473076504626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46001.473076504626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46001.473076504626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46001.473076504626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46001.473076504626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46001.473076504626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46001.473076504626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46001.473076504626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46001.473076504626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46001.473076504626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46001.473076504626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46001.473076504626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46001.473076504626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46001.473076504626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46001.473076504626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46001.473076504626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46001.473076504626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46001.473076504626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46001.473076504626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46001.473076504626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46001.473076504626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46001.473076504626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46001.473076504626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46001.473076504626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46001.473076504626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46001.473076504626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46001.473076504626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46001.473076504626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46001.473076504626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46001.473076504626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46001.473076504626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46001.473076504626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46001.473076504626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46001.473076504626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46001.473076504626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46001.473076504626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46001.473076504626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46001.473076504626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46001.473076504626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46001.473076504626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46001.473076504626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46001.473076504626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46001.473076504626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46001.473076504626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46001.473076504626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46001.473076504626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46001.473076504626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46001.473076504626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46001.473076504626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46001.473076504626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46001.473076504626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46001.473076504626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46001.473076504626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46001.473076504626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46001.473076504626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46001.473076504626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46001.473076504626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46001.473076504626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46001.473076504626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46001.473076504626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46001.473076504626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46001.473076504626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46001.473076504626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46001.473076504626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46001.473076504626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46001.473076504626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46001.473076504626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46001.473076504626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46001.473076504626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46001.473076504626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46001.473076504626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46001.473076504626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46001.473076504626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46001.473076504626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46001.473076504626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46001.473076504626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46001.473076504626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46001.473076504626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46001.473076504626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46001.473076504626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46001.473076504626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46001.473076504626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46001.473076504626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46001.473076504626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46001.473076504626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46001.473076504626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46001.473076504626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46001.473076504626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46001.473076504626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46001.473076504626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46001.473076504626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46001.473076504626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46001.473076504626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46001.473076504626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46001.473076504626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46001.473076504626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46001.473076504626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46001.473076504626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46001.473076504626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46001.473076504626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46001.473076504626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46001.473076504626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46001.473076504626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46001.473076504626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46001.473076504626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46001.473076504626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46001.473076504626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46001.473076504626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46001.473076504626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46001.473076504626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46001.473076504626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46001.473076504626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46001.473076504626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46001.473076504626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46001.473076504626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46001.473076504626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46001.473076504626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46001.473076504626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46001.473076504626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46001.473076504626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46001.473076504626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46001.473076504626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46001.473076504626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46001.473076504626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46001.473076504626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46001.473076504626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46001.473076504626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46001.473076504626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46001.473076504626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46001.473076504626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46001.473076504626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46001.473076504626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46001.473076504626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46001.473076504626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46001.473076504626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46001.473076504626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46001.473076504626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46001.473076504626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46001.473076504626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46001.473076504626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46001.473076504626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46001.473076504626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46001.473076504626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46001.473076504626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46001.473076504626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46001.473076504626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46001.473076504626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46001.473076504626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46001.473076504626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46001.473076504626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46001.473076504626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46001.473076504626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46001.473076504626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46001.473076504626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46001.473076504626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46001.473076504626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46001.473076504626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46001.473076504626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46001.473076504626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46001.473076504626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46001.473076504626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46001.473076504626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46001.473076504626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46001.473076504626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46001.473076504626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46001.473076504626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46001.473076504626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46001.473076504626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46001.473076504626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46001.473076504626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46001.473076504626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46001.473076504626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46001.473076504626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46001.473076504626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46001.473076504626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46001.473076504626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46001.473076504626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46001.473076504626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46001.473076504626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46001.473076504626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46001.473076504626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46001.473076504626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46001.473076504626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46001.473076504626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46001.473076504626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46001.473076504626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46001.473076504626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46001.473076504626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46001.473076504626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46001.473076504626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46001.473076504626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46001.473076504626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46001.473076504626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46001.473076504626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46001.473076504626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46001.473076504626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46001.473076504626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46001.473076504626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46001.473076504626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46001.473076504626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46001.473076504626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46001.473076504626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46001.473076504626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46001.473076504626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46001.473076504626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46001.473076504626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46001.473076504626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46001.473076504626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46001.473076504626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46001.473076504626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46001.473076504626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46001.473076504626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46001.473076504626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46001.473076504626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46001.473076504626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46001.473076504626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46001.473076504626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46001.473076504626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46001.473076504626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46001.473076504626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46001.473076504626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46001.473076504626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46001.473076504626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46001.473076504626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46001.473076504626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46001.473076504626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46001.473076504626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46001.473076504626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46001.473076504626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46001.473076504626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46001.473076504626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46001.473076504626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46001.473076504626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46001.473076504626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46001.473076504626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46001.473076504626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46001.473076504626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46001.473076504626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46001.473076504626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46001.473076504626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46001.473076504626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46001.473076504626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46001.473076504626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46001.473076504626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46001.473076504626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46001.473076504626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46001.473076504626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46001.473076504626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46001.473076504626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46001.473076504626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46001.473076504626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46001.473076504626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46001.473076504626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46001.473076504626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46001.473076504626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46001.473076504626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46001.473076504626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46001.473076504626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46001.473076504626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46001.473076504626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46001.473076504626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46001.473076504626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46001.473076504626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46001.473076504626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46001.473076504626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46001.473076504626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46001.473076504626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46001.473076504626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46001.473076504626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46001.473076504626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46001.473076504626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46001.473076504626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46001.473076504626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46001.473076504626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46001.473076504626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46001.473076504626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46001.473076504626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46001.473076504626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46001.473076504626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46001.473076504626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46001.473076504626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46001.473076504626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46001.473076504626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46001.473076504626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46001.473076504626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46001.473076504626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46001.473076504626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46001.473076504626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46001.473076504626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46001.473076504626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46001.473076504626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46001.473076504626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46001.473076504626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46001.473076504626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46001.473076504626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46001.473076504626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46001.473076504626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46001.473076504626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46001.473076504626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46001.473076504626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46001.473076504626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46001.473076504626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46001.473076504626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46001.473076504626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46001.473076504626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46001.473076504626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46001.473076504626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46001.473076504626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46001.473076504626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46001.473076504626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46001.473076504626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46001.473076504626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46001.473076504626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46001.473076504626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46001.473076504626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46001.473076504626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46001.473076504626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46001.473076504626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46001.473076504626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46001.473076504626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46001.473076504626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46001.473076504626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46001.473076504626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46001.473076504626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46001.473076504626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46001.473076504626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46001.473076504626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46001.473076504626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46001.473076504626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46001.473076504626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46001.473076504626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46001.473076504626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46001.473076504626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46001.473076504626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46001.473076504626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46001.473076504626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46001.473076504626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46001.473076504626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46001.473076504626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46001.473076504626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46001.473076504626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46001.473076504626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46001.473076504626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46001.473076504626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46001.473076504626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46001.473076504626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46001.473076504626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46001.473076504626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46001.473076504626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46001.473076504626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46001.473076504626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46001.473076504626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46001.473076504626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46001.473076504626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46001.473076504626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46001.473076504626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46001.473076504626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46001.473076504626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46001.473076504626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46001.473076504626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46001.473076504626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46001.473076504626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46001.473076504626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46001.473076504626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46001.473076504626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46001.473076504626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46001.473076504626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46001.473076504626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46001.473076504626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46001.473076504626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46001.473076504626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46001.473076504626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46001.473076504626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46001.473076504626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46001.473076504626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46001.473076504626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46001.473076504626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46001.473076504626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46001.473076504626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46001.473076504626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46001.473076504626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46001.473076504626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46001.473076504626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46001.473076504626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46001.473076504626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46001.473076504626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46001.473076504626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46001.473076504626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46001.473076504626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46001.473076504626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46001.473076504626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46001.473076504626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46001.473076504626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46001.473076504626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46001.473076504626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46001.473076504626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46001.473076504626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46001.473076504626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46001.473076504626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46001.473076504626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46001.473076504626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46001.473076504626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46001.473076504626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46001.473076504626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46001.473076504626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46001.473076504626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46001.473076504626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46001.473076504626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46001.473076504626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46001.473076504626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46001.473076504626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46001.473076504626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46001.473076504626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46001.473076504626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46001.473076504626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46001.473076504626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46001.473076504626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46001.473076504626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46001.473076504626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46001.473076504626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46001.473076504626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46001.473076504626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46001.473076504626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46001.473076504626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46001.473076504626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46001.473076504626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46001.473076504626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46001.473076504626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46001.473076504626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46001.473076504626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46001.473076504626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46001.473076504626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46001.473076504626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46001.473076504626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46001.473076504626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46001.473076504626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46001.473076504626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46001.473076504626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46001.473076504626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46001.473076504626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46001.473076504626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46001.473076504626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46001.473076504626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46001.473076504626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46001.473076504626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46001.473076504626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46001.473076504626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46001.473076504626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46001.473076504626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46001.473076504626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46001.473076504626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46001.473076504626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46001.473076504626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46001.473076504626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46001.473076504626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46001.473076504626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46001.473076504626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46001.473076504626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46001.473076504626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46001.473076504626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46001.473076504626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46001.473076504626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46001.473076504626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46001.473076504626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46001.473076504626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46001.473076504626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46001.473076504626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46001.473076504626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46001.473076504626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46001.473076504626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46001.473076504626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46001.473076504626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46001.473076504626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46001.473076504626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46001.473076504626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46001.473076504626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46001.473076504626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46001.473076504626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46001.473076504626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46001.473076504626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46001.473076504626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46001.473076504626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46001.473076504626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46001.473076504626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46001.473076504626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46001.473076504626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46001.473076504626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46001.473076504626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46001.473076504626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46001.473076504626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46001.473076504626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46001.473076504626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46001.473076504626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46001.473076504626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46001.473076504626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46001.473076504626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46001.473076504626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46001.473076504626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46001.473076504626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46001.473076504626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46001.473076504626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46001.473076504626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46001.473076504626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46001.473076504626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46001.473076504626</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297.99235891202989</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G4" ca="1" si="0">IFERROR(NOW()-F3,"")</f>
        <v>2.6789329861057922</v>
      </c>
      <c r="H3" s="91">
        <v>45998.664027777777</v>
      </c>
      <c r="I3" s="106" t="str">
        <f>IFERROR(VLOOKUP(D3,DB!A:F,6,0),"")</f>
        <v>SCECO</v>
      </c>
      <c r="J3" s="106" t="str">
        <f>IFERROR(VLOOKUP(D3,DB!A:G,7,0),"")</f>
        <v>Vandalized</v>
      </c>
      <c r="K3" s="93" t="s">
        <v>39128</v>
      </c>
      <c r="L3" s="87" t="str">
        <f>IFERROR(VLOOKUP(D3,DB!A:I,9,0),"")</f>
        <v>Latis</v>
      </c>
    </row>
    <row r="4" spans="1:16" ht="30.75">
      <c r="A4" s="106" t="s">
        <v>39129</v>
      </c>
      <c r="B4" s="106" t="str">
        <f>IFERROR(VLOOKUP(D4,DB!A:K,11,0),"")</f>
        <v>R4</v>
      </c>
      <c r="C4" s="89">
        <v>3</v>
      </c>
      <c r="D4" s="87" t="s">
        <v>36247</v>
      </c>
      <c r="E4" s="90" t="s">
        <v>39106</v>
      </c>
      <c r="F4" s="91"/>
      <c r="G4" s="92">
        <f t="shared" ca="1" si="0"/>
        <v>46001.473076504626</v>
      </c>
      <c r="H4" s="91">
        <v>45999.038888888892</v>
      </c>
      <c r="I4" s="106" t="str">
        <f>IFERROR(VLOOKUP(D4,DB!A:F,6,0),"")</f>
        <v>SCECO</v>
      </c>
      <c r="J4" s="106" t="str">
        <f>IFERROR(VLOOKUP(D4,DB!A:G,7,0),"")</f>
        <v>Dead</v>
      </c>
      <c r="K4" s="93" t="s">
        <v>39130</v>
      </c>
      <c r="L4" s="87" t="str">
        <f>IFERROR(VLOOKUP(D4,DB!A:I,9,0),"")</f>
        <v>Latis</v>
      </c>
    </row>
    <row r="5" spans="1:16" ht="15" customHeight="1">
      <c r="A5" s="106" t="s">
        <v>39131</v>
      </c>
      <c r="B5" s="106" t="str">
        <f>IFERROR(VLOOKUP(D5,DB!A:K,11,0),"")</f>
        <v>R4</v>
      </c>
      <c r="C5" s="89">
        <v>1</v>
      </c>
      <c r="D5" s="87" t="s">
        <v>36495</v>
      </c>
      <c r="E5" s="90" t="s">
        <v>39106</v>
      </c>
      <c r="F5" s="91">
        <v>46000.318229166667</v>
      </c>
      <c r="G5" s="92">
        <f t="shared" ref="G5:G28" ca="1" si="1">IFERROR(NOW()-F5,"")</f>
        <v>1.1548473379589268</v>
      </c>
      <c r="H5" s="91">
        <v>46000.411770833336</v>
      </c>
      <c r="I5" s="106" t="str">
        <f>IFERROR(VLOOKUP(D5,DB!A:F,6,0),"")</f>
        <v>Generator-SG</v>
      </c>
      <c r="J5" s="106" t="str">
        <f>IFERROR(VLOOKUP(D5,DB!A:G,7,0),"")</f>
        <v>No BB Shifted</v>
      </c>
      <c r="K5" s="93" t="s">
        <v>39132</v>
      </c>
      <c r="L5" s="87" t="str">
        <f>IFERROR(VLOOKUP(D5,DB!A:I,9,0),"")</f>
        <v>Latis</v>
      </c>
    </row>
    <row r="6" spans="1:16" s="94" customFormat="1" ht="15" customHeight="1">
      <c r="A6" s="152" t="s">
        <v>39133</v>
      </c>
      <c r="B6" s="106" t="str">
        <f>IFERROR(VLOOKUP(D6,DB!A:K,11,0),"")</f>
        <v>R4</v>
      </c>
      <c r="C6" s="89">
        <v>1</v>
      </c>
      <c r="D6" s="87" t="s">
        <v>29641</v>
      </c>
      <c r="E6" s="90" t="s">
        <v>39106</v>
      </c>
      <c r="F6" s="91">
        <v>46001.002905092595</v>
      </c>
      <c r="G6" s="92">
        <f ca="1">IFERROR(NOW()-F6,"")</f>
        <v>0.47017141203104984</v>
      </c>
      <c r="H6" s="91">
        <v>46000.455555555556</v>
      </c>
      <c r="I6" s="106" t="str">
        <f>IFERROR(VLOOKUP(D6,DB!A:F,6,0),"")</f>
        <v>SCECO</v>
      </c>
      <c r="J6" s="106" t="str">
        <f>IFERROR(VLOOKUP(D6,DB!A:G,7,0),"")</f>
        <v>Vandalized</v>
      </c>
      <c r="K6" s="93" t="s">
        <v>39134</v>
      </c>
      <c r="L6" s="87" t="str">
        <f>IFERROR(VLOOKUP(D6,DB!A:I,9,0),"")</f>
        <v>Latis</v>
      </c>
    </row>
    <row r="7" spans="1:16" ht="15" customHeight="1">
      <c r="A7" s="106" t="s">
        <v>39129</v>
      </c>
      <c r="B7" s="106" t="str">
        <f>IFERROR(VLOOKUP(D7,DB!A:K,11,0),"")</f>
        <v>R4</v>
      </c>
      <c r="C7" s="89">
        <v>2</v>
      </c>
      <c r="D7" s="87" t="s">
        <v>28682</v>
      </c>
      <c r="E7" s="90" t="s">
        <v>39106</v>
      </c>
      <c r="F7" s="91"/>
      <c r="G7" s="92">
        <f t="shared" ca="1" si="1"/>
        <v>46001.473076504626</v>
      </c>
      <c r="H7" s="91">
        <v>46000.572280092594</v>
      </c>
      <c r="I7" s="106" t="str">
        <f>IFERROR(VLOOKUP(D7,DB!A:F,6,0),"")</f>
        <v>SCECO</v>
      </c>
      <c r="J7" s="106" t="str">
        <f>IFERROR(VLOOKUP(D7,DB!A:G,7,0),"")</f>
        <v>Dead</v>
      </c>
      <c r="K7" s="93" t="s">
        <v>39135</v>
      </c>
      <c r="L7" s="87" t="str">
        <f>IFERROR(VLOOKUP(D7,DB!A:I,9,0),"")</f>
        <v>Latis</v>
      </c>
    </row>
    <row r="8" spans="1:16" ht="15" customHeight="1">
      <c r="A8" s="106" t="s">
        <v>39136</v>
      </c>
      <c r="B8" s="106" t="str">
        <f>IFERROR(VLOOKUP(D8,DB!A:K,11,0),"")</f>
        <v>R4</v>
      </c>
      <c r="C8" s="89">
        <v>2</v>
      </c>
      <c r="D8" s="87" t="s">
        <v>30656</v>
      </c>
      <c r="E8" s="90" t="s">
        <v>39106</v>
      </c>
      <c r="F8" s="91">
        <v>46001.388379629629</v>
      </c>
      <c r="G8" s="92">
        <f t="shared" ca="1" si="1"/>
        <v>8.4696874997462146E-2</v>
      </c>
      <c r="H8" s="91">
        <v>46001.386516203704</v>
      </c>
      <c r="I8" s="106" t="str">
        <f>IFERROR(VLOOKUP(D8,DB!A:F,6,0),"")</f>
        <v>Generator-SG</v>
      </c>
      <c r="J8" s="106" t="str">
        <f>IFERROR(VLOOKUP(D8,DB!A:G,7,0),"")</f>
        <v>Good</v>
      </c>
      <c r="K8" s="93" t="s">
        <v>39137</v>
      </c>
      <c r="L8" s="87" t="str">
        <f>IFERROR(VLOOKUP(D8,DB!A:I,9,0),"")</f>
        <v>Latis</v>
      </c>
    </row>
    <row r="9" spans="1:16" ht="15" customHeight="1">
      <c r="A9" s="106" t="s">
        <v>39129</v>
      </c>
      <c r="B9" s="106" t="str">
        <f>IFERROR(VLOOKUP(D9,DB!A:K,11,0),"")</f>
        <v>R4</v>
      </c>
      <c r="C9" s="89">
        <v>2</v>
      </c>
      <c r="D9" s="87" t="s">
        <v>36669</v>
      </c>
      <c r="E9" s="90" t="s">
        <v>39106</v>
      </c>
      <c r="F9" s="91"/>
      <c r="G9" s="92">
        <f t="shared" ca="1" si="1"/>
        <v>46001.473076504626</v>
      </c>
      <c r="H9" s="91">
        <v>46001.381458333337</v>
      </c>
      <c r="I9" s="106" t="str">
        <f>IFERROR(VLOOKUP(D9,DB!A:F,6,0),"")</f>
        <v>SCECO</v>
      </c>
      <c r="J9" s="106" t="str">
        <f>IFERROR(VLOOKUP(D9,DB!A:G,7,0),"")</f>
        <v>Vandalized</v>
      </c>
      <c r="K9" s="93" t="s">
        <v>39138</v>
      </c>
      <c r="L9" s="87" t="str">
        <f>IFERROR(VLOOKUP(D9,DB!A:I,9,0),"")</f>
        <v>Latis</v>
      </c>
    </row>
    <row r="10" spans="1:16" ht="15" customHeight="1">
      <c r="A10" s="106"/>
      <c r="B10" s="106" t="str">
        <f>IFERROR(VLOOKUP(D10,DB!A:K,11,0),"")</f>
        <v/>
      </c>
      <c r="C10" s="89"/>
      <c r="D10" s="87"/>
      <c r="E10" s="90"/>
      <c r="F10" s="91"/>
      <c r="G10" s="92">
        <f t="shared" ca="1" si="1"/>
        <v>46001.473076504626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46001.473076504626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46001.473076504626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46001.473076504626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46001.473076504626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46001.473076504626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46001.473076504626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46001.473076504626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46001.473076504626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46001.473076504626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46001.473076504626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46001.473076504626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46001.473076504626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46001.473076504626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46001.473076504626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46001.473076504626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46001.473076504626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46001.473076504626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46001.473076504626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46001.473076504626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46001.473076504626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46001.473076504626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46001.473076504626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46001.473076504626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46001.473076504626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46001.473076504626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46001.473076504626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46001.473076504626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46001.473076504626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46001.473076504626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46001.473076504626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46001.473076504626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46001.473076504626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46001.473076504626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46001.473076504626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46001.473076504626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46001.473076504626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46001.473076504626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46001.473076504626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46001.473076504626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46001.473076504626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46001.473076504626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46001.473076504626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46001.473076504626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46001.473076504626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46001.473076504626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46001.473076504626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46001.473076504626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46001.473076504626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46001.473076504626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46001.473076504626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46001.473076504626</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46001.473076504626</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46001.473076504626</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46001.473076504626</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46001.473076504626</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46001.473076504626</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46001.473076504626</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46001.473076504626</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46001.473076504626</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46001.473076504626</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46001.473076504626</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46001.473076504626</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46001.473076504626</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46001.473076504626</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9" t="s">
        <v>39139</v>
      </c>
    </row>
    <row r="2" spans="1:13" s="39" customFormat="1">
      <c r="A2" s="37" t="s">
        <v>39140</v>
      </c>
      <c r="B2" s="37" t="str">
        <f>IFERROR(VLOOKUP(D2,[1]DB!A:K,11,0),"")</f>
        <v>R5</v>
      </c>
      <c r="C2" s="37">
        <v>3</v>
      </c>
      <c r="D2" s="99" t="s">
        <v>36085</v>
      </c>
      <c r="E2" s="37" t="s">
        <v>39106</v>
      </c>
      <c r="F2" s="38">
        <v>45891.832060185188</v>
      </c>
      <c r="G2" s="101">
        <f ca="1">IFERROR(NOW()-F2,"")</f>
        <v>109.64101631943777</v>
      </c>
      <c r="H2" s="38">
        <v>45891.790393518517</v>
      </c>
      <c r="I2" s="37" t="str">
        <f>IFERROR(VLOOKUP(D2,[1]DB!A:F,6,0),"")</f>
        <v>Generator-SG</v>
      </c>
      <c r="J2" s="37" t="str">
        <f>IFERROR(VLOOKUP(D2,[1]DB!A:G,7,0),"")</f>
        <v>Vandalized</v>
      </c>
      <c r="K2" s="37" t="s">
        <v>39141</v>
      </c>
      <c r="L2" s="37" t="str">
        <f>IFERROR(VLOOKUP(D2,[1]DB!A:I,9,0),"")</f>
        <v>Latis</v>
      </c>
      <c r="M2" s="158"/>
    </row>
    <row r="3" spans="1:13" s="39" customFormat="1" ht="30.75">
      <c r="A3" s="37" t="s">
        <v>39142</v>
      </c>
      <c r="B3" s="37" t="str">
        <f>IFERROR(VLOOKUP(D3,[1]DB!A:K,11,0),"")</f>
        <v>R5</v>
      </c>
      <c r="C3" s="37">
        <v>1</v>
      </c>
      <c r="D3" s="37" t="s">
        <v>33407</v>
      </c>
      <c r="E3" s="37" t="s">
        <v>39112</v>
      </c>
      <c r="F3" s="38">
        <v>45926.188877314817</v>
      </c>
      <c r="G3" s="101">
        <f t="shared" ref="G3" ca="1" si="0">IFERROR(NOW()-F3,"")</f>
        <v>75.284199189809442</v>
      </c>
      <c r="H3" s="38">
        <v>45926.158159722225</v>
      </c>
      <c r="I3" s="37" t="str">
        <f>IFERROR(VLOOKUP(D3,[1]DB!A:F,6,0),"")</f>
        <v>SCECO</v>
      </c>
      <c r="J3" s="37" t="str">
        <f>IFERROR(VLOOKUP(D3,[1]DB!A:G,7,0),"")</f>
        <v>Good</v>
      </c>
      <c r="K3" s="37" t="s">
        <v>39143</v>
      </c>
      <c r="L3" s="37" t="str">
        <f>IFERROR(VLOOKUP(D3,[1]DB!A:I,9,0),"")</f>
        <v>Latis</v>
      </c>
      <c r="M3" s="153"/>
    </row>
    <row r="4" spans="1:13" s="39" customFormat="1" ht="45.75" customHeight="1">
      <c r="A4" s="102" t="s">
        <v>39144</v>
      </c>
      <c r="B4" s="102" t="str">
        <f>IFERROR(VLOOKUP(D4,[1]DB!A:K,11,0),"")</f>
        <v>R5</v>
      </c>
      <c r="C4" s="102">
        <v>1</v>
      </c>
      <c r="D4" s="102" t="s">
        <v>34832</v>
      </c>
      <c r="E4" s="102" t="s">
        <v>39112</v>
      </c>
      <c r="F4" s="103">
        <v>45948.661111111112</v>
      </c>
      <c r="G4" s="104">
        <f t="shared" ref="G4" ca="1" si="1">IFERROR(NOW()-F4,"")</f>
        <v>52.811965393513674</v>
      </c>
      <c r="H4" s="103">
        <v>45948.661111111112</v>
      </c>
      <c r="I4" s="102" t="str">
        <f>IFERROR(VLOOKUP(D4,[1]DB!A:F,6,0),"")</f>
        <v>SCECO</v>
      </c>
      <c r="J4" s="102" t="str">
        <f>IFERROR(VLOOKUP(D4,[1]DB!A:G,7,0),"")</f>
        <v>Dead</v>
      </c>
      <c r="K4" s="102" t="s">
        <v>39145</v>
      </c>
      <c r="L4" s="102" t="str">
        <f>IFERROR(VLOOKUP(D4,[1]DB!A:I,9,0),"")</f>
        <v>Latis</v>
      </c>
      <c r="M4" s="153"/>
    </row>
    <row r="5" spans="1:13" s="39" customFormat="1" ht="30.75">
      <c r="A5" s="102" t="s">
        <v>39146</v>
      </c>
      <c r="B5" s="102" t="str">
        <f>IFERROR(VLOOKUP(D5,[1]DB!A:K,11,0),"")</f>
        <v>R5</v>
      </c>
      <c r="C5" s="102">
        <v>1</v>
      </c>
      <c r="D5" s="102" t="s">
        <v>36592</v>
      </c>
      <c r="E5" s="102" t="s">
        <v>39106</v>
      </c>
      <c r="F5" s="103">
        <v>45981.373298611114</v>
      </c>
      <c r="G5" s="104">
        <f ca="1">IFERROR(NOW()-F5,"")</f>
        <v>20.09977789351251</v>
      </c>
      <c r="H5" s="130">
        <v>45981.360798611109</v>
      </c>
      <c r="I5" s="102" t="str">
        <f>IFERROR(VLOOKUP(D5,[1]DB!A:F,6,0),"")</f>
        <v>SCECO</v>
      </c>
      <c r="J5" s="102" t="str">
        <f>IFERROR(VLOOKUP(D5,[1]DB!A:G,7,0),"")</f>
        <v>Dead</v>
      </c>
      <c r="K5" s="102" t="s">
        <v>39147</v>
      </c>
      <c r="L5" s="102" t="str">
        <f>IFERROR(VLOOKUP(D5,[1]DB!A:I,9,0),"")</f>
        <v>Latis</v>
      </c>
      <c r="M5" s="153"/>
    </row>
    <row r="6" spans="1:13">
      <c r="A6" s="37" t="s">
        <v>39148</v>
      </c>
      <c r="B6" s="37" t="str">
        <f>IFERROR(VLOOKUP(D6,[1]DB!A:K,11,0),"")</f>
        <v>R5</v>
      </c>
      <c r="C6" s="37">
        <v>1</v>
      </c>
      <c r="D6" s="37" t="s">
        <v>37850</v>
      </c>
      <c r="E6" s="37" t="s">
        <v>39106</v>
      </c>
      <c r="F6" s="38">
        <v>45997.107488425929</v>
      </c>
      <c r="G6" s="129">
        <f t="shared" ref="G6" ca="1" si="2">IFERROR(NOW()-F6,"")</f>
        <v>4.3655880786973285</v>
      </c>
      <c r="H6" s="38">
        <v>45997.093599537038</v>
      </c>
      <c r="I6" s="37" t="str">
        <f>IFERROR(VLOOKUP(D6,[1]DB!A:F,6,0),"")</f>
        <v>SCECO</v>
      </c>
      <c r="J6" s="37" t="str">
        <f>IFERROR(VLOOKUP(D6,[1]DB!A:G,7,0),"")</f>
        <v>In progress</v>
      </c>
      <c r="K6" s="37" t="s">
        <v>39149</v>
      </c>
      <c r="L6" s="37" t="str">
        <f>IFERROR(VLOOKUP(D6,[1]DB!A:I,9,0),"")</f>
        <v>Latis</v>
      </c>
      <c r="M6" s="153"/>
    </row>
    <row r="7" spans="1:13">
      <c r="A7" s="37" t="s">
        <v>39150</v>
      </c>
      <c r="B7" s="37" t="str">
        <f>IFERROR(VLOOKUP(D7,[1]DB!A:K,11,0),"")</f>
        <v>R5</v>
      </c>
      <c r="C7" s="37">
        <v>5</v>
      </c>
      <c r="D7" s="37" t="s">
        <v>33277</v>
      </c>
      <c r="E7" s="37" t="s">
        <v>39112</v>
      </c>
      <c r="F7" s="38">
        <v>46001.444027777776</v>
      </c>
      <c r="G7" s="129">
        <f ca="1">IFERROR(NOW()-F7,"")</f>
        <v>2.9048726850305684E-2</v>
      </c>
      <c r="H7" s="38">
        <v>46001.435856481483</v>
      </c>
      <c r="I7" s="37" t="str">
        <f>IFERROR(VLOOKUP(D7,[1]DB!A:F,6,0),"")</f>
        <v>SCECO</v>
      </c>
      <c r="J7" s="37" t="str">
        <f>IFERROR(VLOOKUP(D7,[1]DB!A:G,7,0),"")</f>
        <v>Vandalized</v>
      </c>
      <c r="K7" s="37" t="s">
        <v>39151</v>
      </c>
      <c r="L7" s="37" t="str">
        <f>IFERROR(VLOOKUP(D7,[1]DB!A:I,9,0),"")</f>
        <v>Latis</v>
      </c>
      <c r="M7" s="153"/>
    </row>
    <row r="8" spans="1:13">
      <c r="A8" s="37"/>
      <c r="B8" s="37" t="str">
        <f>IFERROR(VLOOKUP(D8,[1]DB!A:K,11,0),"")</f>
        <v/>
      </c>
      <c r="C8" s="37"/>
      <c r="D8" s="151"/>
      <c r="E8" s="37"/>
      <c r="F8" s="38"/>
      <c r="G8" s="129">
        <f ca="1">IFERROR(NOW()-F8,"")</f>
        <v>46001.473076504626</v>
      </c>
      <c r="H8" s="38"/>
      <c r="I8" s="37" t="str">
        <f>IFERROR(VLOOKUP(D8,[1]DB!A:F,6,0),"")</f>
        <v/>
      </c>
      <c r="J8" s="37" t="str">
        <f>IFERROR(VLOOKUP(D8,[1]DB!A:G,7,0),"")</f>
        <v/>
      </c>
      <c r="K8" s="37"/>
      <c r="L8" s="37" t="str">
        <f>IFERROR(VLOOKUP(D8,[1]DB!A:I,9,0),"")</f>
        <v/>
      </c>
      <c r="M8" s="153"/>
    </row>
    <row r="9" spans="1:13">
      <c r="A9" s="37"/>
      <c r="B9" s="37" t="str">
        <f>IFERROR(VLOOKUP(D9,[1]DB!A:K,11,0),"")</f>
        <v/>
      </c>
      <c r="C9" s="37"/>
      <c r="D9"/>
      <c r="E9" s="37"/>
      <c r="F9" s="38"/>
      <c r="G9" s="129">
        <f ca="1">IFERROR(NOW()-F9,"")</f>
        <v>46001.473076504626</v>
      </c>
      <c r="H9" s="38"/>
      <c r="I9" s="37" t="str">
        <f>IFERROR(VLOOKUP(D9,[1]DB!A:F,6,0),"")</f>
        <v/>
      </c>
      <c r="J9" s="37" t="str">
        <f>IFERROR(VLOOKUP(D9,[1]DB!A:G,7,0),"")</f>
        <v/>
      </c>
      <c r="K9" s="37"/>
      <c r="L9" s="37" t="str">
        <f>IFERROR(VLOOKUP(D9,[1]DB!A:I,9,0),"")</f>
        <v/>
      </c>
      <c r="M9" s="153"/>
    </row>
    <row r="10" spans="1:13">
      <c r="A10" s="37"/>
      <c r="B10" s="37" t="str">
        <f>IFERROR(VLOOKUP(D10,[1]DB!A:K,11,0),"")</f>
        <v/>
      </c>
      <c r="C10" s="37"/>
      <c r="D10"/>
      <c r="E10" s="37"/>
      <c r="F10" s="38"/>
      <c r="G10" s="129">
        <f ca="1">IFERROR(NOW()-F10,"")</f>
        <v>46001.473076504626</v>
      </c>
      <c r="H10" s="38"/>
      <c r="I10" s="37" t="str">
        <f>IFERROR(VLOOKUP(D10,[1]DB!A:F,6,0),"")</f>
        <v/>
      </c>
      <c r="J10" s="37" t="str">
        <f>IFERROR(VLOOKUP(D10,[1]DB!A:G,7,0),"")</f>
        <v/>
      </c>
      <c r="K10" s="37"/>
      <c r="L10" s="37" t="str">
        <f>IFERROR(VLOOKUP(D10,[1]DB!A:I,9,0),"")</f>
        <v/>
      </c>
      <c r="M10" s="153"/>
    </row>
    <row r="11" spans="1:13">
      <c r="A11" s="37"/>
      <c r="B11" s="37" t="str">
        <f>IFERROR(VLOOKUP(D11,[1]DB!A:K,11,0),"")</f>
        <v/>
      </c>
      <c r="C11" s="37"/>
      <c r="D11" s="37"/>
      <c r="E11" s="37"/>
      <c r="F11" s="38"/>
      <c r="G11" s="129">
        <f ca="1">IFERROR(NOW()-F11,"")</f>
        <v>46001.473076504626</v>
      </c>
      <c r="H11" s="38"/>
      <c r="I11" s="37" t="str">
        <f>IFERROR(VLOOKUP(D11,[1]DB!A:F,6,0),"")</f>
        <v/>
      </c>
      <c r="J11" s="37" t="str">
        <f>IFERROR(VLOOKUP(D11,[1]DB!A:G,7,0),"")</f>
        <v/>
      </c>
      <c r="K11" s="37"/>
      <c r="L11" s="37" t="str">
        <f>IFERROR(VLOOKUP(D11,[1]DB!A:I,9,0),"")</f>
        <v/>
      </c>
      <c r="M11" s="153"/>
    </row>
    <row r="12" spans="1:13">
      <c r="A12" s="37"/>
      <c r="B12" s="37" t="str">
        <f>IFERROR(VLOOKUP(D12,[1]DB!A:K,11,0),"")</f>
        <v/>
      </c>
      <c r="C12" s="37"/>
      <c r="D12" s="37"/>
      <c r="E12" s="37"/>
      <c r="F12" s="38"/>
      <c r="G12" s="129">
        <f ca="1">IFERROR(NOW()-F12,"")</f>
        <v>46001.473076504626</v>
      </c>
      <c r="H12" s="38"/>
      <c r="I12" s="37" t="str">
        <f>IFERROR(VLOOKUP(D12,[1]DB!A:F,6,0),"")</f>
        <v/>
      </c>
      <c r="J12" s="37" t="str">
        <f>IFERROR(VLOOKUP(D12,[1]DB!A:G,7,0),"")</f>
        <v/>
      </c>
      <c r="K12" s="37"/>
      <c r="L12" s="37" t="str">
        <f>IFERROR(VLOOKUP(D12,[1]DB!A:I,9,0),"")</f>
        <v/>
      </c>
      <c r="M12" s="153"/>
    </row>
    <row r="13" spans="1:13">
      <c r="A13" s="37"/>
      <c r="B13" s="37" t="str">
        <f>IFERROR(VLOOKUP(D13,[1]DB!A:K,11,0),"")</f>
        <v/>
      </c>
      <c r="C13" s="37"/>
      <c r="D13"/>
      <c r="E13" s="37"/>
      <c r="F13" s="38"/>
      <c r="G13" s="129">
        <f ca="1">IFERROR(NOW()-F13,"")</f>
        <v>46001.473076504626</v>
      </c>
      <c r="H13" s="38"/>
      <c r="I13" s="37" t="str">
        <f>IFERROR(VLOOKUP(D13,[1]DB!A:F,6,0),"")</f>
        <v/>
      </c>
      <c r="J13" s="37" t="str">
        <f>IFERROR(VLOOKUP(D13,[1]DB!A:G,7,0),"")</f>
        <v/>
      </c>
      <c r="K13" s="37"/>
      <c r="L13" s="37" t="str">
        <f>IFERROR(VLOOKUP(D13,[1]DB!A:I,9,0),"")</f>
        <v/>
      </c>
      <c r="M13" s="153"/>
    </row>
    <row r="14" spans="1:13">
      <c r="A14" s="37"/>
      <c r="B14" s="37" t="str">
        <f>IFERROR(VLOOKUP(D14,[1]DB!A:K,11,0),"")</f>
        <v/>
      </c>
      <c r="C14" s="37"/>
      <c r="D14" s="37"/>
      <c r="E14" s="37"/>
      <c r="F14" s="38"/>
      <c r="G14" s="129">
        <f ca="1">IFERROR(NOW()-F14,"")</f>
        <v>46001.473076504626</v>
      </c>
      <c r="H14" s="38"/>
      <c r="I14" s="37" t="str">
        <f>IFERROR(VLOOKUP(D14,[1]DB!A:F,6,0),"")</f>
        <v/>
      </c>
      <c r="J14" s="37" t="str">
        <f>IFERROR(VLOOKUP(D14,[1]DB!A:G,7,0),"")</f>
        <v/>
      </c>
      <c r="K14" s="37"/>
      <c r="L14" s="37" t="str">
        <f>IFERROR(VLOOKUP(D14,[1]DB!A:I,9,0),"")</f>
        <v/>
      </c>
      <c r="M14" s="153"/>
    </row>
    <row r="15" spans="1:13">
      <c r="A15" s="37"/>
      <c r="B15" s="37" t="str">
        <f>IFERROR(VLOOKUP(D15,[1]DB!A:K,11,0),"")</f>
        <v/>
      </c>
      <c r="C15" s="37"/>
      <c r="D15" s="37"/>
      <c r="E15" s="37"/>
      <c r="F15" s="38"/>
      <c r="G15" s="129">
        <f ca="1">IFERROR(NOW()-F15,"")</f>
        <v>46001.473076504626</v>
      </c>
      <c r="H15" s="38"/>
      <c r="I15" s="37" t="str">
        <f>IFERROR(VLOOKUP(D15,[1]DB!A:F,6,0),"")</f>
        <v/>
      </c>
      <c r="J15" s="37" t="str">
        <f>IFERROR(VLOOKUP(D15,[1]DB!A:G,7,0),"")</f>
        <v/>
      </c>
      <c r="K15" s="37"/>
      <c r="L15" s="37" t="str">
        <f>IFERROR(VLOOKUP(D15,[1]DB!A:I,9,0),"")</f>
        <v/>
      </c>
      <c r="M15" s="153"/>
    </row>
    <row r="16" spans="1:13">
      <c r="A16" s="37"/>
      <c r="B16" s="37" t="str">
        <f>IFERROR(VLOOKUP(D16,[1]DB!A:K,11,0),"")</f>
        <v/>
      </c>
      <c r="C16" s="37"/>
      <c r="D16" s="37"/>
      <c r="E16" s="37"/>
      <c r="F16" s="38"/>
      <c r="G16" s="129">
        <f ca="1">IFERROR(NOW()-F16,"")</f>
        <v>46001.473076504626</v>
      </c>
      <c r="H16" s="38"/>
      <c r="I16" s="37" t="str">
        <f>IFERROR(VLOOKUP(D16,[1]DB!A:F,6,0),"")</f>
        <v/>
      </c>
      <c r="J16" s="37" t="str">
        <f>IFERROR(VLOOKUP(D16,[1]DB!A:G,7,0),"")</f>
        <v/>
      </c>
      <c r="K16" s="37"/>
      <c r="L16" s="37" t="str">
        <f>IFERROR(VLOOKUP(D16,[1]DB!A:I,9,0),"")</f>
        <v/>
      </c>
      <c r="M16" s="153"/>
    </row>
    <row r="17" spans="1:13">
      <c r="A17" s="37"/>
      <c r="B17" s="37" t="str">
        <f>IFERROR(VLOOKUP(D17,[1]DB!A:K,11,0),"")</f>
        <v/>
      </c>
      <c r="C17" s="37"/>
      <c r="D17" s="37"/>
      <c r="E17" s="37"/>
      <c r="F17" s="38"/>
      <c r="G17" s="129">
        <f ca="1">IFERROR(NOW()-F17,"")</f>
        <v>46001.473076504626</v>
      </c>
      <c r="H17" s="38"/>
      <c r="I17" s="37" t="str">
        <f>IFERROR(VLOOKUP(D17,[1]DB!A:F,6,0),"")</f>
        <v/>
      </c>
      <c r="J17" s="37" t="str">
        <f>IFERROR(VLOOKUP(D17,[1]DB!A:G,7,0),"")</f>
        <v/>
      </c>
      <c r="K17" s="37"/>
      <c r="L17" s="37" t="str">
        <f>IFERROR(VLOOKUP(D17,[1]DB!A:I,9,0),"")</f>
        <v/>
      </c>
      <c r="M17" s="153"/>
    </row>
    <row r="18" spans="1:13">
      <c r="A18" s="37"/>
      <c r="B18" s="37" t="str">
        <f>IFERROR(VLOOKUP(D18,[1]DB!A:K,11,0),"")</f>
        <v/>
      </c>
      <c r="C18" s="37"/>
      <c r="D18" s="37"/>
      <c r="E18" s="37"/>
      <c r="F18" s="38"/>
      <c r="G18" s="129">
        <f ca="1">IFERROR(NOW()-F18,"")</f>
        <v>46001.473076504626</v>
      </c>
      <c r="H18" s="38"/>
      <c r="I18" s="37" t="str">
        <f>IFERROR(VLOOKUP(D18,[1]DB!A:F,6,0),"")</f>
        <v/>
      </c>
      <c r="J18" s="37" t="str">
        <f>IFERROR(VLOOKUP(D18,[1]DB!A:G,7,0),"")</f>
        <v/>
      </c>
      <c r="K18" s="37"/>
      <c r="L18" s="37" t="str">
        <f>IFERROR(VLOOKUP(D18,[1]DB!A:I,9,0),"")</f>
        <v/>
      </c>
      <c r="M18" s="153"/>
    </row>
    <row r="19" spans="1:13">
      <c r="A19" s="37"/>
      <c r="B19" s="37" t="str">
        <f>IFERROR(VLOOKUP(D19,[1]DB!A:K,11,0),"")</f>
        <v/>
      </c>
      <c r="C19" s="37"/>
      <c r="D19" s="37"/>
      <c r="E19" s="37"/>
      <c r="F19" s="38"/>
      <c r="G19" s="129">
        <f ca="1">IFERROR(NOW()-F19,"")</f>
        <v>46001.473076504626</v>
      </c>
      <c r="H19" s="38"/>
      <c r="I19" s="37" t="str">
        <f>IFERROR(VLOOKUP(D19,[1]DB!A:F,6,0),"")</f>
        <v/>
      </c>
      <c r="J19" s="37" t="str">
        <f>IFERROR(VLOOKUP(D19,[1]DB!A:G,7,0),"")</f>
        <v/>
      </c>
      <c r="K19" s="37"/>
      <c r="L19" s="37" t="str">
        <f>IFERROR(VLOOKUP(D19,[1]DB!A:I,9,0),"")</f>
        <v/>
      </c>
      <c r="M19" s="153"/>
    </row>
    <row r="20" spans="1:13">
      <c r="A20" s="37"/>
      <c r="B20" s="37" t="str">
        <f>IFERROR(VLOOKUP(D20,[1]DB!A:K,11,0),"")</f>
        <v/>
      </c>
      <c r="C20" s="37"/>
      <c r="D20" s="37"/>
      <c r="E20" s="37"/>
      <c r="F20" s="38"/>
      <c r="G20" s="129">
        <f ca="1">IFERROR(NOW()-F20,"")</f>
        <v>46001.473076504626</v>
      </c>
      <c r="H20" s="38"/>
      <c r="I20" s="37" t="str">
        <f>IFERROR(VLOOKUP(D20,[1]DB!A:F,6,0),"")</f>
        <v/>
      </c>
      <c r="J20" s="37" t="str">
        <f>IFERROR(VLOOKUP(D20,[1]DB!A:G,7,0),"")</f>
        <v/>
      </c>
      <c r="K20" s="37"/>
      <c r="L20" s="37" t="str">
        <f>IFERROR(VLOOKUP(D20,[1]DB!A:I,9,0),"")</f>
        <v/>
      </c>
      <c r="M20" s="153"/>
    </row>
    <row r="21" spans="1:13">
      <c r="A21" s="37"/>
      <c r="B21" s="37" t="str">
        <f>IFERROR(VLOOKUP(D21,[1]DB!A:K,11,0),"")</f>
        <v/>
      </c>
      <c r="C21" s="37"/>
      <c r="D21" s="37"/>
      <c r="E21" s="37"/>
      <c r="F21" s="38"/>
      <c r="G21" s="129">
        <f ca="1">IFERROR(NOW()-F21,"")</f>
        <v>46001.473076504626</v>
      </c>
      <c r="H21" s="38"/>
      <c r="I21" s="37" t="str">
        <f>IFERROR(VLOOKUP(D21,[1]DB!A:F,6,0),"")</f>
        <v/>
      </c>
      <c r="J21" s="37" t="str">
        <f>IFERROR(VLOOKUP(D21,[1]DB!A:G,7,0),"")</f>
        <v/>
      </c>
      <c r="K21" s="37"/>
      <c r="L21" s="37" t="str">
        <f>IFERROR(VLOOKUP(D21,[1]DB!A:I,9,0),"")</f>
        <v/>
      </c>
      <c r="M21" s="153"/>
    </row>
    <row r="22" spans="1:13">
      <c r="A22" s="37"/>
      <c r="B22" s="37" t="str">
        <f>IFERROR(VLOOKUP(D22,[1]DB!A:K,11,0),"")</f>
        <v/>
      </c>
      <c r="C22" s="37"/>
      <c r="D22" s="37"/>
      <c r="E22" s="37"/>
      <c r="F22" s="38"/>
      <c r="G22" s="129">
        <f ca="1">IFERROR(NOW()-F22,"")</f>
        <v>46001.473076504626</v>
      </c>
      <c r="H22" s="38"/>
      <c r="I22" s="37" t="str">
        <f>IFERROR(VLOOKUP(D22,[1]DB!A:F,6,0),"")</f>
        <v/>
      </c>
      <c r="J22" s="37" t="str">
        <f>IFERROR(VLOOKUP(D22,[1]DB!A:G,7,0),"")</f>
        <v/>
      </c>
      <c r="K22" s="37"/>
      <c r="L22" s="37" t="str">
        <f>IFERROR(VLOOKUP(D22,[1]DB!A:I,9,0),"")</f>
        <v/>
      </c>
      <c r="M22" s="153"/>
    </row>
    <row r="23" spans="1:13">
      <c r="A23" s="154"/>
      <c r="B23" s="155" t="str">
        <f>IFERROR(VLOOKUP(D23,[1]DB!A:K,11,0),"")</f>
        <v/>
      </c>
      <c r="C23" s="154"/>
      <c r="D23" s="154"/>
      <c r="E23" s="154"/>
      <c r="F23" s="156"/>
      <c r="G23" s="157">
        <f ca="1">IFERROR(NOW()-F23,"")</f>
        <v>46001.473076504626</v>
      </c>
      <c r="H23" s="156"/>
      <c r="I23" s="155" t="str">
        <f>IFERROR(VLOOKUP(D23,[1]DB!A:F,6,0),"")</f>
        <v/>
      </c>
      <c r="J23" s="155" t="str">
        <f>IFERROR(VLOOKUP(D23,[1]DB!A:G,7,0),"")</f>
        <v/>
      </c>
      <c r="K23" s="154"/>
      <c r="L23" s="155" t="str">
        <f>IFERROR(VLOOKUP(D23,[1]DB!A:I,9,0),"")</f>
        <v/>
      </c>
      <c r="M23" s="155"/>
    </row>
    <row r="24" spans="1:13">
      <c r="A24" s="154"/>
      <c r="B24" s="155" t="str">
        <f>IFERROR(VLOOKUP(D24,[1]DB!A:K,11,0),"")</f>
        <v/>
      </c>
      <c r="C24" s="154"/>
      <c r="D24" s="154"/>
      <c r="E24" s="154"/>
      <c r="F24" s="156"/>
      <c r="G24" s="157">
        <f t="shared" ref="G24:G87" ca="1" si="3">IFERROR(NOW()-F24,"")</f>
        <v>46001.473076504626</v>
      </c>
      <c r="H24" s="156"/>
      <c r="I24" s="155" t="str">
        <f>IFERROR(VLOOKUP(D24,[1]DB!A:F,6,0),"")</f>
        <v/>
      </c>
      <c r="J24" s="155" t="str">
        <f>IFERROR(VLOOKUP(D24,[1]DB!A:G,7,0),"")</f>
        <v/>
      </c>
      <c r="K24" s="154"/>
      <c r="L24" s="155" t="str">
        <f>IFERROR(VLOOKUP(D24,[1]DB!A:I,9,0),"")</f>
        <v/>
      </c>
      <c r="M24" s="155"/>
    </row>
    <row r="25" spans="1:13">
      <c r="A25" s="154"/>
      <c r="B25" s="155" t="str">
        <f>IFERROR(VLOOKUP(D25,[1]DB!A:K,11,0),"")</f>
        <v/>
      </c>
      <c r="C25" s="154"/>
      <c r="D25" s="154"/>
      <c r="E25" s="154"/>
      <c r="F25" s="156"/>
      <c r="G25" s="157">
        <f t="shared" ca="1" si="3"/>
        <v>46001.473076504626</v>
      </c>
      <c r="H25" s="156"/>
      <c r="I25" s="155" t="str">
        <f>IFERROR(VLOOKUP(D25,[1]DB!A:F,6,0),"")</f>
        <v/>
      </c>
      <c r="J25" s="155" t="str">
        <f>IFERROR(VLOOKUP(D25,[1]DB!A:G,7,0),"")</f>
        <v/>
      </c>
      <c r="K25" s="154"/>
      <c r="L25" s="155" t="str">
        <f>IFERROR(VLOOKUP(D25,[1]DB!A:I,9,0),"")</f>
        <v/>
      </c>
      <c r="M25" s="155"/>
    </row>
    <row r="26" spans="1:13">
      <c r="A26" s="154"/>
      <c r="B26" s="155" t="str">
        <f>IFERROR(VLOOKUP(D26,[1]DB!A:K,11,0),"")</f>
        <v/>
      </c>
      <c r="C26" s="154"/>
      <c r="D26" s="154"/>
      <c r="E26" s="154"/>
      <c r="F26" s="156"/>
      <c r="G26" s="157">
        <f t="shared" ca="1" si="3"/>
        <v>46001.473076504626</v>
      </c>
      <c r="H26" s="156"/>
      <c r="I26" s="155" t="str">
        <f>IFERROR(VLOOKUP(D26,[1]DB!A:F,6,0),"")</f>
        <v/>
      </c>
      <c r="J26" s="155" t="str">
        <f>IFERROR(VLOOKUP(D26,[1]DB!A:G,7,0),"")</f>
        <v/>
      </c>
      <c r="K26" s="154"/>
      <c r="L26" s="155" t="str">
        <f>IFERROR(VLOOKUP(D26,[1]DB!A:I,9,0),"")</f>
        <v/>
      </c>
      <c r="M26" s="155"/>
    </row>
    <row r="27" spans="1:13">
      <c r="A27" s="154"/>
      <c r="B27" s="155" t="str">
        <f>IFERROR(VLOOKUP(D27,[1]DB!A:K,11,0),"")</f>
        <v/>
      </c>
      <c r="C27" s="154"/>
      <c r="D27" s="154"/>
      <c r="E27" s="154"/>
      <c r="F27" s="156"/>
      <c r="G27" s="157">
        <f t="shared" ca="1" si="3"/>
        <v>46001.473076504626</v>
      </c>
      <c r="H27" s="156"/>
      <c r="I27" s="155" t="str">
        <f>IFERROR(VLOOKUP(D27,[1]DB!A:F,6,0),"")</f>
        <v/>
      </c>
      <c r="J27" s="155" t="str">
        <f>IFERROR(VLOOKUP(D27,[1]DB!A:G,7,0),"")</f>
        <v/>
      </c>
      <c r="K27" s="154"/>
      <c r="L27" s="155" t="str">
        <f>IFERROR(VLOOKUP(D27,[1]DB!A:I,9,0),"")</f>
        <v/>
      </c>
      <c r="M27" s="155"/>
    </row>
    <row r="28" spans="1:13">
      <c r="A28" s="154"/>
      <c r="B28" s="155" t="str">
        <f>IFERROR(VLOOKUP(D28,[1]DB!A:K,11,0),"")</f>
        <v/>
      </c>
      <c r="C28" s="154"/>
      <c r="D28" s="154"/>
      <c r="E28" s="154"/>
      <c r="F28" s="156"/>
      <c r="G28" s="157">
        <f t="shared" ca="1" si="3"/>
        <v>46001.473076504626</v>
      </c>
      <c r="H28" s="156"/>
      <c r="I28" s="155" t="str">
        <f>IFERROR(VLOOKUP(D28,[1]DB!A:F,6,0),"")</f>
        <v/>
      </c>
      <c r="J28" s="155" t="str">
        <f>IFERROR(VLOOKUP(D28,[1]DB!A:G,7,0),"")</f>
        <v/>
      </c>
      <c r="K28" s="154"/>
      <c r="L28" s="155" t="str">
        <f>IFERROR(VLOOKUP(D28,[1]DB!A:I,9,0),"")</f>
        <v/>
      </c>
      <c r="M28" s="155"/>
    </row>
    <row r="29" spans="1:13">
      <c r="A29" s="154"/>
      <c r="B29" s="155" t="str">
        <f>IFERROR(VLOOKUP(D29,[1]DB!A:K,11,0),"")</f>
        <v/>
      </c>
      <c r="C29" s="154"/>
      <c r="D29" s="154"/>
      <c r="E29" s="154"/>
      <c r="F29" s="156"/>
      <c r="G29" s="157">
        <f t="shared" ca="1" si="3"/>
        <v>46001.473076504626</v>
      </c>
      <c r="H29" s="156"/>
      <c r="I29" s="155" t="str">
        <f>IFERROR(VLOOKUP(D29,[1]DB!A:F,6,0),"")</f>
        <v/>
      </c>
      <c r="J29" s="155" t="str">
        <f>IFERROR(VLOOKUP(D29,[1]DB!A:G,7,0),"")</f>
        <v/>
      </c>
      <c r="K29" s="154"/>
      <c r="L29" s="155" t="str">
        <f>IFERROR(VLOOKUP(D29,[1]DB!A:I,9,0),"")</f>
        <v/>
      </c>
      <c r="M29" s="155"/>
    </row>
    <row r="30" spans="1:13">
      <c r="A30" s="154"/>
      <c r="B30" s="155" t="str">
        <f>IFERROR(VLOOKUP(D30,[1]DB!A:K,11,0),"")</f>
        <v/>
      </c>
      <c r="C30" s="154"/>
      <c r="D30" s="154"/>
      <c r="E30" s="154"/>
      <c r="F30" s="156"/>
      <c r="G30" s="157">
        <f t="shared" ca="1" si="3"/>
        <v>46001.473076504626</v>
      </c>
      <c r="H30" s="156"/>
      <c r="I30" s="155" t="str">
        <f>IFERROR(VLOOKUP(D30,[1]DB!A:F,6,0),"")</f>
        <v/>
      </c>
      <c r="J30" s="155" t="str">
        <f>IFERROR(VLOOKUP(D30,[1]DB!A:G,7,0),"")</f>
        <v/>
      </c>
      <c r="K30" s="154"/>
      <c r="L30" s="155" t="str">
        <f>IFERROR(VLOOKUP(D30,[1]DB!A:I,9,0),"")</f>
        <v/>
      </c>
      <c r="M30" s="155"/>
    </row>
    <row r="31" spans="1:13">
      <c r="A31" s="154"/>
      <c r="B31" s="155" t="str">
        <f>IFERROR(VLOOKUP(D31,[1]DB!A:K,11,0),"")</f>
        <v/>
      </c>
      <c r="C31" s="154"/>
      <c r="D31" s="154"/>
      <c r="E31" s="154"/>
      <c r="F31" s="156"/>
      <c r="G31" s="157">
        <f t="shared" ca="1" si="3"/>
        <v>46001.473076504626</v>
      </c>
      <c r="H31" s="156"/>
      <c r="I31" s="155" t="str">
        <f>IFERROR(VLOOKUP(D31,[1]DB!A:F,6,0),"")</f>
        <v/>
      </c>
      <c r="J31" s="155" t="str">
        <f>IFERROR(VLOOKUP(D31,[1]DB!A:G,7,0),"")</f>
        <v/>
      </c>
      <c r="K31" s="154"/>
      <c r="L31" s="155" t="str">
        <f>IFERROR(VLOOKUP(D31,[1]DB!A:I,9,0),"")</f>
        <v/>
      </c>
      <c r="M31" s="155"/>
    </row>
    <row r="32" spans="1:13">
      <c r="A32" s="154"/>
      <c r="B32" s="155" t="str">
        <f>IFERROR(VLOOKUP(D32,[1]DB!A:K,11,0),"")</f>
        <v/>
      </c>
      <c r="C32" s="154"/>
      <c r="D32" s="154"/>
      <c r="E32" s="154"/>
      <c r="F32" s="156"/>
      <c r="G32" s="157">
        <f t="shared" ca="1" si="3"/>
        <v>46001.473076504626</v>
      </c>
      <c r="H32" s="156"/>
      <c r="I32" s="155" t="str">
        <f>IFERROR(VLOOKUP(D32,[1]DB!A:F,6,0),"")</f>
        <v/>
      </c>
      <c r="J32" s="155" t="str">
        <f>IFERROR(VLOOKUP(D32,[1]DB!A:G,7,0),"")</f>
        <v/>
      </c>
      <c r="K32" s="154"/>
      <c r="L32" s="155" t="str">
        <f>IFERROR(VLOOKUP(D32,[1]DB!A:I,9,0),"")</f>
        <v/>
      </c>
      <c r="M32" s="155"/>
    </row>
    <row r="33" spans="1:13">
      <c r="A33" s="154"/>
      <c r="B33" s="155" t="str">
        <f>IFERROR(VLOOKUP(D33,[1]DB!A:K,11,0),"")</f>
        <v/>
      </c>
      <c r="C33" s="154"/>
      <c r="D33" s="154"/>
      <c r="E33" s="154"/>
      <c r="F33" s="156"/>
      <c r="G33" s="157">
        <f t="shared" ca="1" si="3"/>
        <v>46001.473076504626</v>
      </c>
      <c r="H33" s="156"/>
      <c r="I33" s="155" t="str">
        <f>IFERROR(VLOOKUP(D33,[1]DB!A:F,6,0),"")</f>
        <v/>
      </c>
      <c r="J33" s="155" t="str">
        <f>IFERROR(VLOOKUP(D33,[1]DB!A:G,7,0),"")</f>
        <v/>
      </c>
      <c r="K33" s="154"/>
      <c r="L33" s="155" t="str">
        <f>IFERROR(VLOOKUP(D33,[1]DB!A:I,9,0),"")</f>
        <v/>
      </c>
      <c r="M33" s="155"/>
    </row>
    <row r="34" spans="1:13">
      <c r="A34" s="154"/>
      <c r="B34" s="155" t="str">
        <f>IFERROR(VLOOKUP(D34,[1]DB!A:K,11,0),"")</f>
        <v/>
      </c>
      <c r="C34" s="154"/>
      <c r="D34" s="154"/>
      <c r="E34" s="154"/>
      <c r="F34" s="156"/>
      <c r="G34" s="157">
        <f t="shared" ca="1" si="3"/>
        <v>46001.473076504626</v>
      </c>
      <c r="H34" s="156"/>
      <c r="I34" s="155" t="str">
        <f>IFERROR(VLOOKUP(D34,[1]DB!A:F,6,0),"")</f>
        <v/>
      </c>
      <c r="J34" s="155" t="str">
        <f>IFERROR(VLOOKUP(D34,[1]DB!A:G,7,0),"")</f>
        <v/>
      </c>
      <c r="K34" s="154"/>
      <c r="L34" s="155" t="str">
        <f>IFERROR(VLOOKUP(D34,[1]DB!A:I,9,0),"")</f>
        <v/>
      </c>
      <c r="M34" s="155"/>
    </row>
    <row r="35" spans="1:13">
      <c r="A35" s="154"/>
      <c r="B35" s="155" t="str">
        <f>IFERROR(VLOOKUP(D35,[1]DB!A:K,11,0),"")</f>
        <v/>
      </c>
      <c r="C35" s="154"/>
      <c r="D35" s="154"/>
      <c r="E35" s="154"/>
      <c r="F35" s="156"/>
      <c r="G35" s="157">
        <f t="shared" ca="1" si="3"/>
        <v>46001.473076504626</v>
      </c>
      <c r="H35" s="156"/>
      <c r="I35" s="155" t="str">
        <f>IFERROR(VLOOKUP(D35,[1]DB!A:F,6,0),"")</f>
        <v/>
      </c>
      <c r="J35" s="155" t="str">
        <f>IFERROR(VLOOKUP(D35,[1]DB!A:G,7,0),"")</f>
        <v/>
      </c>
      <c r="K35" s="154"/>
      <c r="L35" s="155" t="str">
        <f>IFERROR(VLOOKUP(D35,[1]DB!A:I,9,0),"")</f>
        <v/>
      </c>
      <c r="M35" s="155"/>
    </row>
    <row r="36" spans="1:13">
      <c r="A36" s="154"/>
      <c r="B36" s="155" t="str">
        <f>IFERROR(VLOOKUP(D36,[1]DB!A:K,11,0),"")</f>
        <v/>
      </c>
      <c r="C36" s="154"/>
      <c r="D36" s="154"/>
      <c r="E36" s="154"/>
      <c r="F36" s="156"/>
      <c r="G36" s="157">
        <f t="shared" ca="1" si="3"/>
        <v>46001.473076504626</v>
      </c>
      <c r="H36" s="156"/>
      <c r="I36" s="155" t="str">
        <f>IFERROR(VLOOKUP(D36,[1]DB!A:F,6,0),"")</f>
        <v/>
      </c>
      <c r="J36" s="155" t="str">
        <f>IFERROR(VLOOKUP(D36,[1]DB!A:G,7,0),"")</f>
        <v/>
      </c>
      <c r="K36" s="154"/>
      <c r="L36" s="155" t="str">
        <f>IFERROR(VLOOKUP(D36,[1]DB!A:I,9,0),"")</f>
        <v/>
      </c>
      <c r="M36" s="155"/>
    </row>
    <row r="37" spans="1:13">
      <c r="A37" s="154"/>
      <c r="B37" s="155" t="str">
        <f>IFERROR(VLOOKUP(D37,[1]DB!A:K,11,0),"")</f>
        <v/>
      </c>
      <c r="C37" s="154"/>
      <c r="D37" s="154"/>
      <c r="E37" s="154"/>
      <c r="F37" s="156"/>
      <c r="G37" s="157">
        <f t="shared" ca="1" si="3"/>
        <v>46001.473076504626</v>
      </c>
      <c r="H37" s="156"/>
      <c r="I37" s="155" t="str">
        <f>IFERROR(VLOOKUP(D37,[1]DB!A:F,6,0),"")</f>
        <v/>
      </c>
      <c r="J37" s="155" t="str">
        <f>IFERROR(VLOOKUP(D37,[1]DB!A:G,7,0),"")</f>
        <v/>
      </c>
      <c r="K37" s="154"/>
      <c r="L37" s="155" t="str">
        <f>IFERROR(VLOOKUP(D37,[1]DB!A:I,9,0),"")</f>
        <v/>
      </c>
      <c r="M37" s="155"/>
    </row>
    <row r="38" spans="1:13">
      <c r="A38" s="154"/>
      <c r="B38" s="155" t="str">
        <f>IFERROR(VLOOKUP(D38,[1]DB!A:K,11,0),"")</f>
        <v/>
      </c>
      <c r="C38" s="154"/>
      <c r="D38" s="154"/>
      <c r="E38" s="154"/>
      <c r="F38" s="156"/>
      <c r="G38" s="157">
        <f t="shared" ca="1" si="3"/>
        <v>46001.473076504626</v>
      </c>
      <c r="H38" s="156"/>
      <c r="I38" s="155" t="str">
        <f>IFERROR(VLOOKUP(D38,[1]DB!A:F,6,0),"")</f>
        <v/>
      </c>
      <c r="J38" s="155" t="str">
        <f>IFERROR(VLOOKUP(D38,[1]DB!A:G,7,0),"")</f>
        <v/>
      </c>
      <c r="K38" s="154"/>
      <c r="L38" s="155" t="str">
        <f>IFERROR(VLOOKUP(D38,[1]DB!A:I,9,0),"")</f>
        <v/>
      </c>
      <c r="M38" s="155"/>
    </row>
    <row r="39" spans="1:13">
      <c r="A39" s="154"/>
      <c r="B39" s="155" t="str">
        <f>IFERROR(VLOOKUP(D39,[1]DB!A:K,11,0),"")</f>
        <v/>
      </c>
      <c r="C39" s="154"/>
      <c r="D39" s="154"/>
      <c r="E39" s="154"/>
      <c r="F39" s="156"/>
      <c r="G39" s="157">
        <f t="shared" ca="1" si="3"/>
        <v>46001.473076504626</v>
      </c>
      <c r="H39" s="156"/>
      <c r="I39" s="155" t="str">
        <f>IFERROR(VLOOKUP(D39,[1]DB!A:F,6,0),"")</f>
        <v/>
      </c>
      <c r="J39" s="155" t="str">
        <f>IFERROR(VLOOKUP(D39,[1]DB!A:G,7,0),"")</f>
        <v/>
      </c>
      <c r="K39" s="154"/>
      <c r="L39" s="155" t="str">
        <f>IFERROR(VLOOKUP(D39,[1]DB!A:I,9,0),"")</f>
        <v/>
      </c>
      <c r="M39" s="155"/>
    </row>
    <row r="40" spans="1:13">
      <c r="A40" s="154"/>
      <c r="B40" s="155" t="str">
        <f>IFERROR(VLOOKUP(D40,[1]DB!A:K,11,0),"")</f>
        <v/>
      </c>
      <c r="C40" s="154"/>
      <c r="D40" s="154"/>
      <c r="E40" s="154"/>
      <c r="F40" s="156"/>
      <c r="G40" s="157">
        <f t="shared" ca="1" si="3"/>
        <v>46001.473076504626</v>
      </c>
      <c r="H40" s="156"/>
      <c r="I40" s="155" t="str">
        <f>IFERROR(VLOOKUP(D40,[1]DB!A:F,6,0),"")</f>
        <v/>
      </c>
      <c r="J40" s="155" t="str">
        <f>IFERROR(VLOOKUP(D40,[1]DB!A:G,7,0),"")</f>
        <v/>
      </c>
      <c r="K40" s="154"/>
      <c r="L40" s="155" t="str">
        <f>IFERROR(VLOOKUP(D40,[1]DB!A:I,9,0),"")</f>
        <v/>
      </c>
      <c r="M40" s="155"/>
    </row>
    <row r="41" spans="1:13">
      <c r="A41" s="154"/>
      <c r="B41" s="155" t="str">
        <f>IFERROR(VLOOKUP(D41,[1]DB!A:K,11,0),"")</f>
        <v/>
      </c>
      <c r="C41" s="154"/>
      <c r="D41" s="154"/>
      <c r="E41" s="154"/>
      <c r="F41" s="156"/>
      <c r="G41" s="157">
        <f t="shared" ca="1" si="3"/>
        <v>46001.473076504626</v>
      </c>
      <c r="H41" s="156"/>
      <c r="I41" s="155" t="str">
        <f>IFERROR(VLOOKUP(D41,[1]DB!A:F,6,0),"")</f>
        <v/>
      </c>
      <c r="J41" s="155" t="str">
        <f>IFERROR(VLOOKUP(D41,[1]DB!A:G,7,0),"")</f>
        <v/>
      </c>
      <c r="K41" s="154"/>
      <c r="L41" s="155" t="str">
        <f>IFERROR(VLOOKUP(D41,[1]DB!A:I,9,0),"")</f>
        <v/>
      </c>
      <c r="M41" s="155"/>
    </row>
    <row r="42" spans="1:13">
      <c r="A42" s="154"/>
      <c r="B42" s="155" t="str">
        <f>IFERROR(VLOOKUP(D42,[1]DB!A:K,11,0),"")</f>
        <v/>
      </c>
      <c r="C42" s="154"/>
      <c r="D42" s="154"/>
      <c r="E42" s="154"/>
      <c r="F42" s="156"/>
      <c r="G42" s="157">
        <f t="shared" ca="1" si="3"/>
        <v>46001.473076504626</v>
      </c>
      <c r="H42" s="156"/>
      <c r="I42" s="155" t="str">
        <f>IFERROR(VLOOKUP(D42,[1]DB!A:F,6,0),"")</f>
        <v/>
      </c>
      <c r="J42" s="155" t="str">
        <f>IFERROR(VLOOKUP(D42,[1]DB!A:G,7,0),"")</f>
        <v/>
      </c>
      <c r="K42" s="154"/>
      <c r="L42" s="155" t="str">
        <f>IFERROR(VLOOKUP(D42,[1]DB!A:I,9,0),"")</f>
        <v/>
      </c>
      <c r="M42" s="155"/>
    </row>
    <row r="43" spans="1:13">
      <c r="A43" s="154"/>
      <c r="B43" s="155" t="str">
        <f>IFERROR(VLOOKUP(D43,[1]DB!A:K,11,0),"")</f>
        <v/>
      </c>
      <c r="C43" s="154"/>
      <c r="D43" s="154"/>
      <c r="E43" s="154"/>
      <c r="F43" s="156"/>
      <c r="G43" s="157">
        <f t="shared" ca="1" si="3"/>
        <v>46001.473076504626</v>
      </c>
      <c r="H43" s="156"/>
      <c r="I43" s="155" t="str">
        <f>IFERROR(VLOOKUP(D43,[1]DB!A:F,6,0),"")</f>
        <v/>
      </c>
      <c r="J43" s="155" t="str">
        <f>IFERROR(VLOOKUP(D43,[1]DB!A:G,7,0),"")</f>
        <v/>
      </c>
      <c r="K43" s="154"/>
      <c r="L43" s="155" t="str">
        <f>IFERROR(VLOOKUP(D43,[1]DB!A:I,9,0),"")</f>
        <v/>
      </c>
      <c r="M43" s="155"/>
    </row>
    <row r="44" spans="1:13">
      <c r="A44" s="154"/>
      <c r="B44" s="155" t="str">
        <f>IFERROR(VLOOKUP(D44,[1]DB!A:K,11,0),"")</f>
        <v/>
      </c>
      <c r="C44" s="154"/>
      <c r="D44" s="154"/>
      <c r="E44" s="154"/>
      <c r="F44" s="156"/>
      <c r="G44" s="157">
        <f t="shared" ca="1" si="3"/>
        <v>46001.473076504626</v>
      </c>
      <c r="H44" s="156"/>
      <c r="I44" s="155" t="str">
        <f>IFERROR(VLOOKUP(D44,[1]DB!A:F,6,0),"")</f>
        <v/>
      </c>
      <c r="J44" s="155" t="str">
        <f>IFERROR(VLOOKUP(D44,[1]DB!A:G,7,0),"")</f>
        <v/>
      </c>
      <c r="K44" s="154"/>
      <c r="L44" s="155" t="str">
        <f>IFERROR(VLOOKUP(D44,[1]DB!A:I,9,0),"")</f>
        <v/>
      </c>
      <c r="M44" s="155"/>
    </row>
    <row r="45" spans="1:13">
      <c r="A45" s="154"/>
      <c r="B45" s="155" t="str">
        <f>IFERROR(VLOOKUP(D45,[1]DB!A:K,11,0),"")</f>
        <v/>
      </c>
      <c r="C45" s="154"/>
      <c r="D45" s="154"/>
      <c r="E45" s="154"/>
      <c r="F45" s="156"/>
      <c r="G45" s="157">
        <f t="shared" ca="1" si="3"/>
        <v>46001.473076504626</v>
      </c>
      <c r="H45" s="156"/>
      <c r="I45" s="155" t="str">
        <f>IFERROR(VLOOKUP(D45,[1]DB!A:F,6,0),"")</f>
        <v/>
      </c>
      <c r="J45" s="155" t="str">
        <f>IFERROR(VLOOKUP(D45,[1]DB!A:G,7,0),"")</f>
        <v/>
      </c>
      <c r="K45" s="154"/>
      <c r="L45" s="155" t="str">
        <f>IFERROR(VLOOKUP(D45,[1]DB!A:I,9,0),"")</f>
        <v/>
      </c>
      <c r="M45" s="155"/>
    </row>
    <row r="46" spans="1:13">
      <c r="A46" s="154"/>
      <c r="B46" s="155" t="str">
        <f>IFERROR(VLOOKUP(D46,[1]DB!A:K,11,0),"")</f>
        <v/>
      </c>
      <c r="C46" s="154"/>
      <c r="D46" s="154"/>
      <c r="E46" s="154"/>
      <c r="F46" s="156"/>
      <c r="G46" s="157">
        <f t="shared" ca="1" si="3"/>
        <v>46001.473076504626</v>
      </c>
      <c r="H46" s="156"/>
      <c r="I46" s="155" t="str">
        <f>IFERROR(VLOOKUP(D46,[1]DB!A:F,6,0),"")</f>
        <v/>
      </c>
      <c r="J46" s="155" t="str">
        <f>IFERROR(VLOOKUP(D46,[1]DB!A:G,7,0),"")</f>
        <v/>
      </c>
      <c r="K46" s="154"/>
      <c r="L46" s="155" t="str">
        <f>IFERROR(VLOOKUP(D46,[1]DB!A:I,9,0),"")</f>
        <v/>
      </c>
      <c r="M46" s="155"/>
    </row>
    <row r="47" spans="1:13">
      <c r="A47" s="154"/>
      <c r="B47" s="155" t="str">
        <f>IFERROR(VLOOKUP(D47,[1]DB!A:K,11,0),"")</f>
        <v/>
      </c>
      <c r="C47" s="154"/>
      <c r="D47" s="154"/>
      <c r="E47" s="154"/>
      <c r="F47" s="156"/>
      <c r="G47" s="157">
        <f t="shared" ca="1" si="3"/>
        <v>46001.473076504626</v>
      </c>
      <c r="H47" s="156"/>
      <c r="I47" s="155" t="str">
        <f>IFERROR(VLOOKUP(D47,[1]DB!A:F,6,0),"")</f>
        <v/>
      </c>
      <c r="J47" s="155" t="str">
        <f>IFERROR(VLOOKUP(D47,[1]DB!A:G,7,0),"")</f>
        <v/>
      </c>
      <c r="K47" s="154"/>
      <c r="L47" s="155" t="str">
        <f>IFERROR(VLOOKUP(D47,[1]DB!A:I,9,0),"")</f>
        <v/>
      </c>
      <c r="M47" s="155"/>
    </row>
    <row r="48" spans="1:13">
      <c r="A48" s="154"/>
      <c r="B48" s="155" t="str">
        <f>IFERROR(VLOOKUP(D48,[1]DB!A:K,11,0),"")</f>
        <v/>
      </c>
      <c r="C48" s="154"/>
      <c r="D48" s="154"/>
      <c r="E48" s="154"/>
      <c r="F48" s="156"/>
      <c r="G48" s="157">
        <f t="shared" ca="1" si="3"/>
        <v>46001.473076504626</v>
      </c>
      <c r="H48" s="156"/>
      <c r="I48" s="155" t="str">
        <f>IFERROR(VLOOKUP(D48,[1]DB!A:F,6,0),"")</f>
        <v/>
      </c>
      <c r="J48" s="155" t="str">
        <f>IFERROR(VLOOKUP(D48,[1]DB!A:G,7,0),"")</f>
        <v/>
      </c>
      <c r="K48" s="154"/>
      <c r="L48" s="155" t="str">
        <f>IFERROR(VLOOKUP(D48,[1]DB!A:I,9,0),"")</f>
        <v/>
      </c>
      <c r="M48" s="155"/>
    </row>
    <row r="49" spans="1:13">
      <c r="A49" s="154"/>
      <c r="B49" s="155" t="str">
        <f>IFERROR(VLOOKUP(D49,[1]DB!A:K,11,0),"")</f>
        <v/>
      </c>
      <c r="C49" s="154"/>
      <c r="D49" s="154"/>
      <c r="E49" s="154"/>
      <c r="F49" s="156"/>
      <c r="G49" s="157">
        <f t="shared" ca="1" si="3"/>
        <v>46001.473076504626</v>
      </c>
      <c r="H49" s="156"/>
      <c r="I49" s="155" t="str">
        <f>IFERROR(VLOOKUP(D49,[1]DB!A:F,6,0),"")</f>
        <v/>
      </c>
      <c r="J49" s="155" t="str">
        <f>IFERROR(VLOOKUP(D49,[1]DB!A:G,7,0),"")</f>
        <v/>
      </c>
      <c r="K49" s="154"/>
      <c r="L49" s="155" t="str">
        <f>IFERROR(VLOOKUP(D49,[1]DB!A:I,9,0),"")</f>
        <v/>
      </c>
      <c r="M49" s="155"/>
    </row>
    <row r="50" spans="1:13">
      <c r="A50" s="154"/>
      <c r="B50" s="155" t="str">
        <f>IFERROR(VLOOKUP(D50,[1]DB!A:K,11,0),"")</f>
        <v/>
      </c>
      <c r="C50" s="154"/>
      <c r="D50" s="154"/>
      <c r="E50" s="154"/>
      <c r="F50" s="156"/>
      <c r="G50" s="157">
        <f t="shared" ca="1" si="3"/>
        <v>46001.473076504626</v>
      </c>
      <c r="H50" s="156"/>
      <c r="I50" s="155" t="str">
        <f>IFERROR(VLOOKUP(D50,[1]DB!A:F,6,0),"")</f>
        <v/>
      </c>
      <c r="J50" s="155" t="str">
        <f>IFERROR(VLOOKUP(D50,[1]DB!A:G,7,0),"")</f>
        <v/>
      </c>
      <c r="K50" s="154"/>
      <c r="L50" s="155" t="str">
        <f>IFERROR(VLOOKUP(D50,[1]DB!A:I,9,0),"")</f>
        <v/>
      </c>
      <c r="M50" s="155"/>
    </row>
    <row r="51" spans="1:13">
      <c r="A51" s="154"/>
      <c r="B51" s="155" t="str">
        <f>IFERROR(VLOOKUP(D51,[1]DB!A:K,11,0),"")</f>
        <v/>
      </c>
      <c r="C51" s="154"/>
      <c r="D51" s="154"/>
      <c r="E51" s="154"/>
      <c r="F51" s="156"/>
      <c r="G51" s="157">
        <f t="shared" ca="1" si="3"/>
        <v>46001.473076504626</v>
      </c>
      <c r="H51" s="156"/>
      <c r="I51" s="155" t="str">
        <f>IFERROR(VLOOKUP(D51,[1]DB!A:F,6,0),"")</f>
        <v/>
      </c>
      <c r="J51" s="155" t="str">
        <f>IFERROR(VLOOKUP(D51,[1]DB!A:G,7,0),"")</f>
        <v/>
      </c>
      <c r="K51" s="154"/>
      <c r="L51" s="155" t="str">
        <f>IFERROR(VLOOKUP(D51,[1]DB!A:I,9,0),"")</f>
        <v/>
      </c>
      <c r="M51" s="155"/>
    </row>
    <row r="52" spans="1:13">
      <c r="A52" s="154"/>
      <c r="B52" s="155" t="str">
        <f>IFERROR(VLOOKUP(D52,[1]DB!A:K,11,0),"")</f>
        <v/>
      </c>
      <c r="C52" s="154"/>
      <c r="D52" s="154"/>
      <c r="E52" s="154"/>
      <c r="F52" s="156"/>
      <c r="G52" s="157">
        <f t="shared" ca="1" si="3"/>
        <v>46001.473076504626</v>
      </c>
      <c r="H52" s="156"/>
      <c r="I52" s="155" t="str">
        <f>IFERROR(VLOOKUP(D52,[1]DB!A:F,6,0),"")</f>
        <v/>
      </c>
      <c r="J52" s="155" t="str">
        <f>IFERROR(VLOOKUP(D52,[1]DB!A:G,7,0),"")</f>
        <v/>
      </c>
      <c r="K52" s="154"/>
      <c r="L52" s="155" t="str">
        <f>IFERROR(VLOOKUP(D52,[1]DB!A:I,9,0),"")</f>
        <v/>
      </c>
      <c r="M52" s="155"/>
    </row>
    <row r="53" spans="1:13">
      <c r="A53" s="154"/>
      <c r="B53" s="155" t="str">
        <f>IFERROR(VLOOKUP(D53,[1]DB!A:K,11,0),"")</f>
        <v/>
      </c>
      <c r="C53" s="154"/>
      <c r="D53" s="154"/>
      <c r="E53" s="154"/>
      <c r="F53" s="156"/>
      <c r="G53" s="157">
        <f t="shared" ca="1" si="3"/>
        <v>46001.473076504626</v>
      </c>
      <c r="H53" s="156"/>
      <c r="I53" s="155" t="str">
        <f>IFERROR(VLOOKUP(D53,[1]DB!A:F,6,0),"")</f>
        <v/>
      </c>
      <c r="J53" s="155" t="str">
        <f>IFERROR(VLOOKUP(D53,[1]DB!A:G,7,0),"")</f>
        <v/>
      </c>
      <c r="K53" s="154"/>
      <c r="L53" s="155" t="str">
        <f>IFERROR(VLOOKUP(D53,[1]DB!A:I,9,0),"")</f>
        <v/>
      </c>
      <c r="M53" s="155"/>
    </row>
    <row r="54" spans="1:13">
      <c r="A54" s="154"/>
      <c r="B54" s="155" t="str">
        <f>IFERROR(VLOOKUP(D54,[1]DB!A:K,11,0),"")</f>
        <v/>
      </c>
      <c r="C54" s="154"/>
      <c r="D54" s="154"/>
      <c r="E54" s="154"/>
      <c r="F54" s="156"/>
      <c r="G54" s="157">
        <f t="shared" ca="1" si="3"/>
        <v>46001.473076504626</v>
      </c>
      <c r="H54" s="156"/>
      <c r="I54" s="155" t="str">
        <f>IFERROR(VLOOKUP(D54,[1]DB!A:F,6,0),"")</f>
        <v/>
      </c>
      <c r="J54" s="155" t="str">
        <f>IFERROR(VLOOKUP(D54,[1]DB!A:G,7,0),"")</f>
        <v/>
      </c>
      <c r="K54" s="154"/>
      <c r="L54" s="155" t="str">
        <f>IFERROR(VLOOKUP(D54,[1]DB!A:I,9,0),"")</f>
        <v/>
      </c>
      <c r="M54" s="155"/>
    </row>
    <row r="55" spans="1:13">
      <c r="A55" s="154"/>
      <c r="B55" s="155" t="str">
        <f>IFERROR(VLOOKUP(D55,[1]DB!A:K,11,0),"")</f>
        <v/>
      </c>
      <c r="C55" s="154"/>
      <c r="D55" s="154"/>
      <c r="E55" s="154"/>
      <c r="F55" s="156"/>
      <c r="G55" s="157">
        <f t="shared" ca="1" si="3"/>
        <v>46001.473076504626</v>
      </c>
      <c r="H55" s="156"/>
      <c r="I55" s="155" t="str">
        <f>IFERROR(VLOOKUP(D55,[1]DB!A:F,6,0),"")</f>
        <v/>
      </c>
      <c r="J55" s="155" t="str">
        <f>IFERROR(VLOOKUP(D55,[1]DB!A:G,7,0),"")</f>
        <v/>
      </c>
      <c r="K55" s="154"/>
      <c r="L55" s="155" t="str">
        <f>IFERROR(VLOOKUP(D55,[1]DB!A:I,9,0),"")</f>
        <v/>
      </c>
      <c r="M55" s="155"/>
    </row>
    <row r="56" spans="1:13">
      <c r="A56" s="154"/>
      <c r="B56" s="155" t="str">
        <f>IFERROR(VLOOKUP(D56,[1]DB!A:K,11,0),"")</f>
        <v/>
      </c>
      <c r="C56" s="154"/>
      <c r="D56" s="154"/>
      <c r="E56" s="154"/>
      <c r="F56" s="156"/>
      <c r="G56" s="157">
        <f t="shared" ca="1" si="3"/>
        <v>46001.473076504626</v>
      </c>
      <c r="H56" s="156"/>
      <c r="I56" s="155" t="str">
        <f>IFERROR(VLOOKUP(D56,[1]DB!A:F,6,0),"")</f>
        <v/>
      </c>
      <c r="J56" s="155" t="str">
        <f>IFERROR(VLOOKUP(D56,[1]DB!A:G,7,0),"")</f>
        <v/>
      </c>
      <c r="K56" s="154"/>
      <c r="L56" s="155" t="str">
        <f>IFERROR(VLOOKUP(D56,[1]DB!A:I,9,0),"")</f>
        <v/>
      </c>
      <c r="M56" s="155"/>
    </row>
    <row r="57" spans="1:13">
      <c r="A57" s="154"/>
      <c r="B57" s="155" t="str">
        <f>IFERROR(VLOOKUP(D57,[1]DB!A:K,11,0),"")</f>
        <v/>
      </c>
      <c r="C57" s="154"/>
      <c r="D57" s="154"/>
      <c r="E57" s="154"/>
      <c r="F57" s="156"/>
      <c r="G57" s="157">
        <f t="shared" ca="1" si="3"/>
        <v>46001.473076504626</v>
      </c>
      <c r="H57" s="156"/>
      <c r="I57" s="155" t="str">
        <f>IFERROR(VLOOKUP(D57,[1]DB!A:F,6,0),"")</f>
        <v/>
      </c>
      <c r="J57" s="155" t="str">
        <f>IFERROR(VLOOKUP(D57,[1]DB!A:G,7,0),"")</f>
        <v/>
      </c>
      <c r="K57" s="154"/>
      <c r="L57" s="155" t="str">
        <f>IFERROR(VLOOKUP(D57,[1]DB!A:I,9,0),"")</f>
        <v/>
      </c>
      <c r="M57" s="155"/>
    </row>
    <row r="58" spans="1:13">
      <c r="A58" s="154"/>
      <c r="B58" s="155" t="str">
        <f>IFERROR(VLOOKUP(D58,[1]DB!A:K,11,0),"")</f>
        <v/>
      </c>
      <c r="C58" s="154"/>
      <c r="D58" s="154"/>
      <c r="E58" s="154"/>
      <c r="F58" s="156"/>
      <c r="G58" s="157">
        <f t="shared" ca="1" si="3"/>
        <v>46001.473076504626</v>
      </c>
      <c r="H58" s="156"/>
      <c r="I58" s="155" t="str">
        <f>IFERROR(VLOOKUP(D58,[1]DB!A:F,6,0),"")</f>
        <v/>
      </c>
      <c r="J58" s="155" t="str">
        <f>IFERROR(VLOOKUP(D58,[1]DB!A:G,7,0),"")</f>
        <v/>
      </c>
      <c r="K58" s="154"/>
      <c r="L58" s="155" t="str">
        <f>IFERROR(VLOOKUP(D58,[1]DB!A:I,9,0),"")</f>
        <v/>
      </c>
      <c r="M58" s="155"/>
    </row>
    <row r="59" spans="1:13">
      <c r="A59" s="154"/>
      <c r="B59" s="155" t="str">
        <f>IFERROR(VLOOKUP(D59,[1]DB!A:K,11,0),"")</f>
        <v/>
      </c>
      <c r="C59" s="154"/>
      <c r="D59" s="154"/>
      <c r="E59" s="154"/>
      <c r="F59" s="156"/>
      <c r="G59" s="157">
        <f t="shared" ca="1" si="3"/>
        <v>46001.473076504626</v>
      </c>
      <c r="H59" s="156"/>
      <c r="I59" s="155" t="str">
        <f>IFERROR(VLOOKUP(D59,[1]DB!A:F,6,0),"")</f>
        <v/>
      </c>
      <c r="J59" s="155" t="str">
        <f>IFERROR(VLOOKUP(D59,[1]DB!A:G,7,0),"")</f>
        <v/>
      </c>
      <c r="K59" s="154"/>
      <c r="L59" s="155" t="str">
        <f>IFERROR(VLOOKUP(D59,[1]DB!A:I,9,0),"")</f>
        <v/>
      </c>
      <c r="M59" s="155"/>
    </row>
    <row r="60" spans="1:13">
      <c r="A60" s="154"/>
      <c r="B60" s="155" t="str">
        <f>IFERROR(VLOOKUP(D60,[1]DB!A:K,11,0),"")</f>
        <v/>
      </c>
      <c r="C60" s="154"/>
      <c r="D60" s="154"/>
      <c r="E60" s="154"/>
      <c r="F60" s="156"/>
      <c r="G60" s="157">
        <f t="shared" ca="1" si="3"/>
        <v>46001.473076504626</v>
      </c>
      <c r="H60" s="156"/>
      <c r="I60" s="155" t="str">
        <f>IFERROR(VLOOKUP(D60,[1]DB!A:F,6,0),"")</f>
        <v/>
      </c>
      <c r="J60" s="155" t="str">
        <f>IFERROR(VLOOKUP(D60,[1]DB!A:G,7,0),"")</f>
        <v/>
      </c>
      <c r="K60" s="154"/>
      <c r="L60" s="155" t="str">
        <f>IFERROR(VLOOKUP(D60,[1]DB!A:I,9,0),"")</f>
        <v/>
      </c>
      <c r="M60" s="155"/>
    </row>
    <row r="61" spans="1:13">
      <c r="A61" s="154"/>
      <c r="B61" s="155" t="str">
        <f>IFERROR(VLOOKUP(D61,[1]DB!A:K,11,0),"")</f>
        <v/>
      </c>
      <c r="C61" s="154"/>
      <c r="D61" s="154"/>
      <c r="E61" s="154"/>
      <c r="F61" s="156"/>
      <c r="G61" s="157">
        <f t="shared" ca="1" si="3"/>
        <v>46001.473076504626</v>
      </c>
      <c r="H61" s="156"/>
      <c r="I61" s="155" t="str">
        <f>IFERROR(VLOOKUP(D61,[1]DB!A:F,6,0),"")</f>
        <v/>
      </c>
      <c r="J61" s="155" t="str">
        <f>IFERROR(VLOOKUP(D61,[1]DB!A:G,7,0),"")</f>
        <v/>
      </c>
      <c r="K61" s="154"/>
      <c r="L61" s="155" t="str">
        <f>IFERROR(VLOOKUP(D61,[1]DB!A:I,9,0),"")</f>
        <v/>
      </c>
      <c r="M61" s="155"/>
    </row>
    <row r="62" spans="1:13">
      <c r="A62" s="154"/>
      <c r="B62" s="155" t="str">
        <f>IFERROR(VLOOKUP(D62,[1]DB!A:K,11,0),"")</f>
        <v/>
      </c>
      <c r="C62" s="154"/>
      <c r="D62" s="154"/>
      <c r="E62" s="154"/>
      <c r="F62" s="156"/>
      <c r="G62" s="157">
        <f t="shared" ca="1" si="3"/>
        <v>46001.473076504626</v>
      </c>
      <c r="H62" s="156"/>
      <c r="I62" s="155" t="str">
        <f>IFERROR(VLOOKUP(D62,[1]DB!A:F,6,0),"")</f>
        <v/>
      </c>
      <c r="J62" s="155" t="str">
        <f>IFERROR(VLOOKUP(D62,[1]DB!A:G,7,0),"")</f>
        <v/>
      </c>
      <c r="K62" s="154"/>
      <c r="L62" s="155" t="str">
        <f>IFERROR(VLOOKUP(D62,[1]DB!A:I,9,0),"")</f>
        <v/>
      </c>
      <c r="M62" s="155"/>
    </row>
    <row r="63" spans="1:13">
      <c r="A63" s="154"/>
      <c r="B63" s="155" t="str">
        <f>IFERROR(VLOOKUP(D63,[1]DB!A:K,11,0),"")</f>
        <v/>
      </c>
      <c r="C63" s="154"/>
      <c r="D63" s="154"/>
      <c r="E63" s="154"/>
      <c r="F63" s="156"/>
      <c r="G63" s="157">
        <f t="shared" ca="1" si="3"/>
        <v>46001.473076504626</v>
      </c>
      <c r="H63" s="156"/>
      <c r="I63" s="155" t="str">
        <f>IFERROR(VLOOKUP(D63,[1]DB!A:F,6,0),"")</f>
        <v/>
      </c>
      <c r="J63" s="155" t="str">
        <f>IFERROR(VLOOKUP(D63,[1]DB!A:G,7,0),"")</f>
        <v/>
      </c>
      <c r="K63" s="154"/>
      <c r="L63" s="155" t="str">
        <f>IFERROR(VLOOKUP(D63,[1]DB!A:I,9,0),"")</f>
        <v/>
      </c>
      <c r="M63" s="155"/>
    </row>
    <row r="64" spans="1:13">
      <c r="A64" s="154"/>
      <c r="B64" s="155" t="str">
        <f>IFERROR(VLOOKUP(D64,[1]DB!A:K,11,0),"")</f>
        <v/>
      </c>
      <c r="C64" s="154"/>
      <c r="D64" s="154"/>
      <c r="E64" s="154"/>
      <c r="F64" s="156"/>
      <c r="G64" s="157">
        <f t="shared" ca="1" si="3"/>
        <v>46001.473076504626</v>
      </c>
      <c r="H64" s="156"/>
      <c r="I64" s="155" t="str">
        <f>IFERROR(VLOOKUP(D64,[1]DB!A:F,6,0),"")</f>
        <v/>
      </c>
      <c r="J64" s="155" t="str">
        <f>IFERROR(VLOOKUP(D64,[1]DB!A:G,7,0),"")</f>
        <v/>
      </c>
      <c r="K64" s="154"/>
      <c r="L64" s="155" t="str">
        <f>IFERROR(VLOOKUP(D64,[1]DB!A:I,9,0),"")</f>
        <v/>
      </c>
      <c r="M64" s="155"/>
    </row>
    <row r="65" spans="1:13">
      <c r="A65" s="154"/>
      <c r="B65" s="155" t="str">
        <f>IFERROR(VLOOKUP(D65,[1]DB!A:K,11,0),"")</f>
        <v/>
      </c>
      <c r="C65" s="154"/>
      <c r="D65" s="154"/>
      <c r="E65" s="154"/>
      <c r="F65" s="156"/>
      <c r="G65" s="157">
        <f t="shared" ca="1" si="3"/>
        <v>46001.473076504626</v>
      </c>
      <c r="H65" s="156"/>
      <c r="I65" s="155" t="str">
        <f>IFERROR(VLOOKUP(D65,[1]DB!A:F,6,0),"")</f>
        <v/>
      </c>
      <c r="J65" s="155" t="str">
        <f>IFERROR(VLOOKUP(D65,[1]DB!A:G,7,0),"")</f>
        <v/>
      </c>
      <c r="K65" s="154"/>
      <c r="L65" s="155" t="str">
        <f>IFERROR(VLOOKUP(D65,[1]DB!A:I,9,0),"")</f>
        <v/>
      </c>
      <c r="M65" s="155"/>
    </row>
    <row r="66" spans="1:13">
      <c r="A66" s="154"/>
      <c r="B66" s="155" t="str">
        <f>IFERROR(VLOOKUP(D66,[1]DB!A:K,11,0),"")</f>
        <v/>
      </c>
      <c r="C66" s="154"/>
      <c r="D66" s="154"/>
      <c r="E66" s="154"/>
      <c r="F66" s="156"/>
      <c r="G66" s="157">
        <f t="shared" ca="1" si="3"/>
        <v>46001.473076504626</v>
      </c>
      <c r="H66" s="156"/>
      <c r="I66" s="155" t="str">
        <f>IFERROR(VLOOKUP(D66,[1]DB!A:F,6,0),"")</f>
        <v/>
      </c>
      <c r="J66" s="155" t="str">
        <f>IFERROR(VLOOKUP(D66,[1]DB!A:G,7,0),"")</f>
        <v/>
      </c>
      <c r="K66" s="154"/>
      <c r="L66" s="155" t="str">
        <f>IFERROR(VLOOKUP(D66,[1]DB!A:I,9,0),"")</f>
        <v/>
      </c>
      <c r="M66" s="155"/>
    </row>
    <row r="67" spans="1:13">
      <c r="A67" s="154"/>
      <c r="B67" s="155" t="str">
        <f>IFERROR(VLOOKUP(D67,[1]DB!A:K,11,0),"")</f>
        <v/>
      </c>
      <c r="C67" s="154"/>
      <c r="D67" s="154"/>
      <c r="E67" s="154"/>
      <c r="F67" s="156"/>
      <c r="G67" s="157">
        <f t="shared" ca="1" si="3"/>
        <v>46001.473076504626</v>
      </c>
      <c r="H67" s="156"/>
      <c r="I67" s="155" t="str">
        <f>IFERROR(VLOOKUP(D67,[1]DB!A:F,6,0),"")</f>
        <v/>
      </c>
      <c r="J67" s="155" t="str">
        <f>IFERROR(VLOOKUP(D67,[1]DB!A:G,7,0),"")</f>
        <v/>
      </c>
      <c r="K67" s="154"/>
      <c r="L67" s="155" t="str">
        <f>IFERROR(VLOOKUP(D67,[1]DB!A:I,9,0),"")</f>
        <v/>
      </c>
      <c r="M67" s="155"/>
    </row>
    <row r="68" spans="1:13">
      <c r="A68" s="154"/>
      <c r="B68" s="155" t="str">
        <f>IFERROR(VLOOKUP(D68,[1]DB!A:K,11,0),"")</f>
        <v/>
      </c>
      <c r="C68" s="154"/>
      <c r="D68" s="154"/>
      <c r="E68" s="154"/>
      <c r="F68" s="156"/>
      <c r="G68" s="157">
        <f t="shared" ca="1" si="3"/>
        <v>46001.473076504626</v>
      </c>
      <c r="H68" s="156"/>
      <c r="I68" s="155" t="str">
        <f>IFERROR(VLOOKUP(D68,[1]DB!A:F,6,0),"")</f>
        <v/>
      </c>
      <c r="J68" s="155" t="str">
        <f>IFERROR(VLOOKUP(D68,[1]DB!A:G,7,0),"")</f>
        <v/>
      </c>
      <c r="K68" s="154"/>
      <c r="L68" s="155" t="str">
        <f>IFERROR(VLOOKUP(D68,[1]DB!A:I,9,0),"")</f>
        <v/>
      </c>
      <c r="M68" s="155"/>
    </row>
    <row r="69" spans="1:13">
      <c r="A69" s="154"/>
      <c r="B69" s="155" t="str">
        <f>IFERROR(VLOOKUP(D69,[1]DB!A:K,11,0),"")</f>
        <v/>
      </c>
      <c r="C69" s="154"/>
      <c r="D69" s="154"/>
      <c r="E69" s="154"/>
      <c r="F69" s="156"/>
      <c r="G69" s="157">
        <f t="shared" ca="1" si="3"/>
        <v>46001.473076504626</v>
      </c>
      <c r="H69" s="156"/>
      <c r="I69" s="155" t="str">
        <f>IFERROR(VLOOKUP(D69,[1]DB!A:F,6,0),"")</f>
        <v/>
      </c>
      <c r="J69" s="155" t="str">
        <f>IFERROR(VLOOKUP(D69,[1]DB!A:G,7,0),"")</f>
        <v/>
      </c>
      <c r="K69" s="154"/>
      <c r="L69" s="155" t="str">
        <f>IFERROR(VLOOKUP(D69,[1]DB!A:I,9,0),"")</f>
        <v/>
      </c>
      <c r="M69" s="155"/>
    </row>
    <row r="70" spans="1:13">
      <c r="A70" s="154"/>
      <c r="B70" s="155" t="str">
        <f>IFERROR(VLOOKUP(D70,[1]DB!A:K,11,0),"")</f>
        <v/>
      </c>
      <c r="C70" s="154"/>
      <c r="D70" s="154"/>
      <c r="E70" s="154"/>
      <c r="F70" s="156"/>
      <c r="G70" s="157">
        <f t="shared" ca="1" si="3"/>
        <v>46001.473076504626</v>
      </c>
      <c r="H70" s="156"/>
      <c r="I70" s="155" t="str">
        <f>IFERROR(VLOOKUP(D70,[1]DB!A:F,6,0),"")</f>
        <v/>
      </c>
      <c r="J70" s="155" t="str">
        <f>IFERROR(VLOOKUP(D70,[1]DB!A:G,7,0),"")</f>
        <v/>
      </c>
      <c r="K70" s="154"/>
      <c r="L70" s="155" t="str">
        <f>IFERROR(VLOOKUP(D70,[1]DB!A:I,9,0),"")</f>
        <v/>
      </c>
      <c r="M70" s="155"/>
    </row>
    <row r="71" spans="1:13">
      <c r="A71" s="154"/>
      <c r="B71" s="155" t="str">
        <f>IFERROR(VLOOKUP(D71,[1]DB!A:K,11,0),"")</f>
        <v/>
      </c>
      <c r="C71" s="154"/>
      <c r="D71" s="154"/>
      <c r="E71" s="154"/>
      <c r="F71" s="156"/>
      <c r="G71" s="157">
        <f t="shared" ca="1" si="3"/>
        <v>46001.473076504626</v>
      </c>
      <c r="H71" s="156"/>
      <c r="I71" s="155" t="str">
        <f>IFERROR(VLOOKUP(D71,[1]DB!A:F,6,0),"")</f>
        <v/>
      </c>
      <c r="J71" s="155" t="str">
        <f>IFERROR(VLOOKUP(D71,[1]DB!A:G,7,0),"")</f>
        <v/>
      </c>
      <c r="K71" s="154"/>
      <c r="L71" s="155" t="str">
        <f>IFERROR(VLOOKUP(D71,[1]DB!A:I,9,0),"")</f>
        <v/>
      </c>
      <c r="M71" s="155"/>
    </row>
    <row r="72" spans="1:13">
      <c r="A72" s="154"/>
      <c r="B72" s="155" t="str">
        <f>IFERROR(VLOOKUP(D72,[1]DB!A:K,11,0),"")</f>
        <v/>
      </c>
      <c r="C72" s="154"/>
      <c r="D72" s="154"/>
      <c r="E72" s="154"/>
      <c r="F72" s="156"/>
      <c r="G72" s="157">
        <f t="shared" ca="1" si="3"/>
        <v>46001.473076504626</v>
      </c>
      <c r="H72" s="156"/>
      <c r="I72" s="155" t="str">
        <f>IFERROR(VLOOKUP(D72,[1]DB!A:F,6,0),"")</f>
        <v/>
      </c>
      <c r="J72" s="155" t="str">
        <f>IFERROR(VLOOKUP(D72,[1]DB!A:G,7,0),"")</f>
        <v/>
      </c>
      <c r="K72" s="154"/>
      <c r="L72" s="155" t="str">
        <f>IFERROR(VLOOKUP(D72,[1]DB!A:I,9,0),"")</f>
        <v/>
      </c>
      <c r="M72" s="155"/>
    </row>
    <row r="73" spans="1:13">
      <c r="A73" s="154"/>
      <c r="B73" s="155" t="str">
        <f>IFERROR(VLOOKUP(D73,[1]DB!A:K,11,0),"")</f>
        <v/>
      </c>
      <c r="C73" s="154"/>
      <c r="D73" s="154"/>
      <c r="E73" s="154"/>
      <c r="F73" s="156"/>
      <c r="G73" s="157">
        <f t="shared" ca="1" si="3"/>
        <v>46001.473076504626</v>
      </c>
      <c r="H73" s="156"/>
      <c r="I73" s="155" t="str">
        <f>IFERROR(VLOOKUP(D73,[1]DB!A:F,6,0),"")</f>
        <v/>
      </c>
      <c r="J73" s="155" t="str">
        <f>IFERROR(VLOOKUP(D73,[1]DB!A:G,7,0),"")</f>
        <v/>
      </c>
      <c r="K73" s="154"/>
      <c r="L73" s="155" t="str">
        <f>IFERROR(VLOOKUP(D73,[1]DB!A:I,9,0),"")</f>
        <v/>
      </c>
      <c r="M73" s="155"/>
    </row>
    <row r="74" spans="1:13">
      <c r="A74" s="154"/>
      <c r="B74" s="155" t="str">
        <f>IFERROR(VLOOKUP(D74,[1]DB!A:K,11,0),"")</f>
        <v/>
      </c>
      <c r="C74" s="154"/>
      <c r="D74" s="154"/>
      <c r="E74" s="154"/>
      <c r="F74" s="156"/>
      <c r="G74" s="157">
        <f t="shared" ca="1" si="3"/>
        <v>46001.473076504626</v>
      </c>
      <c r="H74" s="156"/>
      <c r="I74" s="155" t="str">
        <f>IFERROR(VLOOKUP(D74,[1]DB!A:F,6,0),"")</f>
        <v/>
      </c>
      <c r="J74" s="155" t="str">
        <f>IFERROR(VLOOKUP(D74,[1]DB!A:G,7,0),"")</f>
        <v/>
      </c>
      <c r="K74" s="154"/>
      <c r="L74" s="155" t="str">
        <f>IFERROR(VLOOKUP(D74,[1]DB!A:I,9,0),"")</f>
        <v/>
      </c>
      <c r="M74" s="155"/>
    </row>
    <row r="75" spans="1:13">
      <c r="A75" s="154"/>
      <c r="B75" s="155" t="str">
        <f>IFERROR(VLOOKUP(D75,[1]DB!A:K,11,0),"")</f>
        <v/>
      </c>
      <c r="C75" s="154"/>
      <c r="D75" s="154"/>
      <c r="E75" s="154"/>
      <c r="F75" s="156"/>
      <c r="G75" s="157">
        <f t="shared" ca="1" si="3"/>
        <v>46001.473076504626</v>
      </c>
      <c r="H75" s="156"/>
      <c r="I75" s="155" t="str">
        <f>IFERROR(VLOOKUP(D75,[1]DB!A:F,6,0),"")</f>
        <v/>
      </c>
      <c r="J75" s="155" t="str">
        <f>IFERROR(VLOOKUP(D75,[1]DB!A:G,7,0),"")</f>
        <v/>
      </c>
      <c r="K75" s="154"/>
      <c r="L75" s="155" t="str">
        <f>IFERROR(VLOOKUP(D75,[1]DB!A:I,9,0),"")</f>
        <v/>
      </c>
      <c r="M75" s="155"/>
    </row>
    <row r="76" spans="1:13">
      <c r="A76" s="154"/>
      <c r="B76" s="155" t="str">
        <f>IFERROR(VLOOKUP(D76,[1]DB!A:K,11,0),"")</f>
        <v/>
      </c>
      <c r="C76" s="154"/>
      <c r="D76" s="154"/>
      <c r="E76" s="154"/>
      <c r="F76" s="156"/>
      <c r="G76" s="157">
        <f t="shared" ca="1" si="3"/>
        <v>46001.473076504626</v>
      </c>
      <c r="H76" s="156"/>
      <c r="I76" s="155" t="str">
        <f>IFERROR(VLOOKUP(D76,[1]DB!A:F,6,0),"")</f>
        <v/>
      </c>
      <c r="J76" s="155" t="str">
        <f>IFERROR(VLOOKUP(D76,[1]DB!A:G,7,0),"")</f>
        <v/>
      </c>
      <c r="K76" s="154"/>
      <c r="L76" s="155" t="str">
        <f>IFERROR(VLOOKUP(D76,[1]DB!A:I,9,0),"")</f>
        <v/>
      </c>
      <c r="M76" s="155"/>
    </row>
    <row r="77" spans="1:13">
      <c r="A77" s="154"/>
      <c r="B77" s="155" t="str">
        <f>IFERROR(VLOOKUP(D77,[1]DB!A:K,11,0),"")</f>
        <v/>
      </c>
      <c r="C77" s="154"/>
      <c r="D77" s="154"/>
      <c r="E77" s="154"/>
      <c r="F77" s="156"/>
      <c r="G77" s="157">
        <f t="shared" ca="1" si="3"/>
        <v>46001.473076504626</v>
      </c>
      <c r="H77" s="156"/>
      <c r="I77" s="155" t="str">
        <f>IFERROR(VLOOKUP(D77,[1]DB!A:F,6,0),"")</f>
        <v/>
      </c>
      <c r="J77" s="155" t="str">
        <f>IFERROR(VLOOKUP(D77,[1]DB!A:G,7,0),"")</f>
        <v/>
      </c>
      <c r="K77" s="154"/>
      <c r="L77" s="155" t="str">
        <f>IFERROR(VLOOKUP(D77,[1]DB!A:I,9,0),"")</f>
        <v/>
      </c>
      <c r="M77" s="155"/>
    </row>
    <row r="78" spans="1:13">
      <c r="A78" s="154"/>
      <c r="B78" s="155" t="str">
        <f>IFERROR(VLOOKUP(D78,[1]DB!A:K,11,0),"")</f>
        <v/>
      </c>
      <c r="C78" s="154"/>
      <c r="D78" s="154"/>
      <c r="E78" s="154"/>
      <c r="F78" s="156"/>
      <c r="G78" s="157">
        <f t="shared" ca="1" si="3"/>
        <v>46001.473076504626</v>
      </c>
      <c r="H78" s="156"/>
      <c r="I78" s="155" t="str">
        <f>IFERROR(VLOOKUP(D78,[1]DB!A:F,6,0),"")</f>
        <v/>
      </c>
      <c r="J78" s="155" t="str">
        <f>IFERROR(VLOOKUP(D78,[1]DB!A:G,7,0),"")</f>
        <v/>
      </c>
      <c r="K78" s="154"/>
      <c r="L78" s="155" t="str">
        <f>IFERROR(VLOOKUP(D78,[1]DB!A:I,9,0),"")</f>
        <v/>
      </c>
      <c r="M78" s="155"/>
    </row>
    <row r="79" spans="1:13">
      <c r="A79" s="154"/>
      <c r="B79" s="155" t="str">
        <f>IFERROR(VLOOKUP(D79,[1]DB!A:K,11,0),"")</f>
        <v/>
      </c>
      <c r="C79" s="154"/>
      <c r="D79" s="154"/>
      <c r="E79" s="154"/>
      <c r="F79" s="156"/>
      <c r="G79" s="157">
        <f t="shared" ca="1" si="3"/>
        <v>46001.473076504626</v>
      </c>
      <c r="H79" s="156"/>
      <c r="I79" s="155" t="str">
        <f>IFERROR(VLOOKUP(D79,[1]DB!A:F,6,0),"")</f>
        <v/>
      </c>
      <c r="J79" s="155" t="str">
        <f>IFERROR(VLOOKUP(D79,[1]DB!A:G,7,0),"")</f>
        <v/>
      </c>
      <c r="K79" s="154"/>
      <c r="L79" s="155" t="str">
        <f>IFERROR(VLOOKUP(D79,[1]DB!A:I,9,0),"")</f>
        <v/>
      </c>
      <c r="M79" s="155"/>
    </row>
    <row r="80" spans="1:13">
      <c r="A80" s="154"/>
      <c r="B80" s="155" t="str">
        <f>IFERROR(VLOOKUP(D80,[1]DB!A:K,11,0),"")</f>
        <v/>
      </c>
      <c r="C80" s="154"/>
      <c r="D80" s="154"/>
      <c r="E80" s="154"/>
      <c r="F80" s="156"/>
      <c r="G80" s="157">
        <f t="shared" ca="1" si="3"/>
        <v>46001.473076504626</v>
      </c>
      <c r="H80" s="156"/>
      <c r="I80" s="155" t="str">
        <f>IFERROR(VLOOKUP(D80,[1]DB!A:F,6,0),"")</f>
        <v/>
      </c>
      <c r="J80" s="155" t="str">
        <f>IFERROR(VLOOKUP(D80,[1]DB!A:G,7,0),"")</f>
        <v/>
      </c>
      <c r="K80" s="154"/>
      <c r="L80" s="155" t="str">
        <f>IFERROR(VLOOKUP(D80,[1]DB!A:I,9,0),"")</f>
        <v/>
      </c>
      <c r="M80" s="155"/>
    </row>
    <row r="81" spans="1:13">
      <c r="A81" s="154"/>
      <c r="B81" s="155" t="str">
        <f>IFERROR(VLOOKUP(D81,[1]DB!A:K,11,0),"")</f>
        <v/>
      </c>
      <c r="C81" s="154"/>
      <c r="D81" s="154"/>
      <c r="E81" s="154"/>
      <c r="F81" s="156"/>
      <c r="G81" s="157">
        <f t="shared" ca="1" si="3"/>
        <v>46001.473076504626</v>
      </c>
      <c r="H81" s="156"/>
      <c r="I81" s="155" t="str">
        <f>IFERROR(VLOOKUP(D81,[1]DB!A:F,6,0),"")</f>
        <v/>
      </c>
      <c r="J81" s="155" t="str">
        <f>IFERROR(VLOOKUP(D81,[1]DB!A:G,7,0),"")</f>
        <v/>
      </c>
      <c r="K81" s="154"/>
      <c r="L81" s="155" t="str">
        <f>IFERROR(VLOOKUP(D81,[1]DB!A:I,9,0),"")</f>
        <v/>
      </c>
      <c r="M81" s="155"/>
    </row>
    <row r="82" spans="1:13">
      <c r="A82" s="154"/>
      <c r="B82" s="155" t="str">
        <f>IFERROR(VLOOKUP(D82,[1]DB!A:K,11,0),"")</f>
        <v/>
      </c>
      <c r="C82" s="154"/>
      <c r="D82" s="154"/>
      <c r="E82" s="154"/>
      <c r="F82" s="156"/>
      <c r="G82" s="157">
        <f t="shared" ca="1" si="3"/>
        <v>46001.473076504626</v>
      </c>
      <c r="H82" s="156"/>
      <c r="I82" s="155" t="str">
        <f>IFERROR(VLOOKUP(D82,[1]DB!A:F,6,0),"")</f>
        <v/>
      </c>
      <c r="J82" s="155" t="str">
        <f>IFERROR(VLOOKUP(D82,[1]DB!A:G,7,0),"")</f>
        <v/>
      </c>
      <c r="K82" s="154"/>
      <c r="L82" s="155" t="str">
        <f>IFERROR(VLOOKUP(D82,[1]DB!A:I,9,0),"")</f>
        <v/>
      </c>
      <c r="M82" s="155"/>
    </row>
    <row r="83" spans="1:13">
      <c r="A83" s="154"/>
      <c r="B83" s="155" t="str">
        <f>IFERROR(VLOOKUP(D83,[1]DB!A:K,11,0),"")</f>
        <v/>
      </c>
      <c r="C83" s="154"/>
      <c r="D83" s="154"/>
      <c r="E83" s="154"/>
      <c r="F83" s="156"/>
      <c r="G83" s="157">
        <f t="shared" ca="1" si="3"/>
        <v>46001.473076504626</v>
      </c>
      <c r="H83" s="156"/>
      <c r="I83" s="155" t="str">
        <f>IFERROR(VLOOKUP(D83,[1]DB!A:F,6,0),"")</f>
        <v/>
      </c>
      <c r="J83" s="155" t="str">
        <f>IFERROR(VLOOKUP(D83,[1]DB!A:G,7,0),"")</f>
        <v/>
      </c>
      <c r="K83" s="154"/>
      <c r="L83" s="155" t="str">
        <f>IFERROR(VLOOKUP(D83,[1]DB!A:I,9,0),"")</f>
        <v/>
      </c>
      <c r="M83" s="155"/>
    </row>
    <row r="84" spans="1:13">
      <c r="A84" s="154"/>
      <c r="B84" s="155" t="str">
        <f>IFERROR(VLOOKUP(D84,[1]DB!A:K,11,0),"")</f>
        <v/>
      </c>
      <c r="C84" s="154"/>
      <c r="D84" s="154"/>
      <c r="E84" s="154"/>
      <c r="F84" s="156"/>
      <c r="G84" s="157">
        <f t="shared" ca="1" si="3"/>
        <v>46001.473076504626</v>
      </c>
      <c r="H84" s="156"/>
      <c r="I84" s="155" t="str">
        <f>IFERROR(VLOOKUP(D84,[1]DB!A:F,6,0),"")</f>
        <v/>
      </c>
      <c r="J84" s="155" t="str">
        <f>IFERROR(VLOOKUP(D84,[1]DB!A:G,7,0),"")</f>
        <v/>
      </c>
      <c r="K84" s="154"/>
      <c r="L84" s="155" t="str">
        <f>IFERROR(VLOOKUP(D84,[1]DB!A:I,9,0),"")</f>
        <v/>
      </c>
      <c r="M84" s="155"/>
    </row>
    <row r="85" spans="1:13">
      <c r="A85" s="154"/>
      <c r="B85" s="155" t="str">
        <f>IFERROR(VLOOKUP(D85,[1]DB!A:K,11,0),"")</f>
        <v/>
      </c>
      <c r="C85" s="154"/>
      <c r="D85" s="154"/>
      <c r="E85" s="154"/>
      <c r="F85" s="156"/>
      <c r="G85" s="157">
        <f t="shared" ca="1" si="3"/>
        <v>46001.473076504626</v>
      </c>
      <c r="H85" s="156"/>
      <c r="I85" s="155" t="str">
        <f>IFERROR(VLOOKUP(D85,[1]DB!A:F,6,0),"")</f>
        <v/>
      </c>
      <c r="J85" s="155" t="str">
        <f>IFERROR(VLOOKUP(D85,[1]DB!A:G,7,0),"")</f>
        <v/>
      </c>
      <c r="K85" s="154"/>
      <c r="L85" s="155" t="str">
        <f>IFERROR(VLOOKUP(D85,[1]DB!A:I,9,0),"")</f>
        <v/>
      </c>
      <c r="M85" s="155"/>
    </row>
    <row r="86" spans="1:13">
      <c r="A86" s="154"/>
      <c r="B86" s="155" t="str">
        <f>IFERROR(VLOOKUP(D86,[1]DB!A:K,11,0),"")</f>
        <v/>
      </c>
      <c r="C86" s="154"/>
      <c r="D86" s="154"/>
      <c r="E86" s="154"/>
      <c r="F86" s="156"/>
      <c r="G86" s="157">
        <f t="shared" ca="1" si="3"/>
        <v>46001.473076504626</v>
      </c>
      <c r="H86" s="156"/>
      <c r="I86" s="155" t="str">
        <f>IFERROR(VLOOKUP(D86,[1]DB!A:F,6,0),"")</f>
        <v/>
      </c>
      <c r="J86" s="155" t="str">
        <f>IFERROR(VLOOKUP(D86,[1]DB!A:G,7,0),"")</f>
        <v/>
      </c>
      <c r="K86" s="154"/>
      <c r="L86" s="155" t="str">
        <f>IFERROR(VLOOKUP(D86,[1]DB!A:I,9,0),"")</f>
        <v/>
      </c>
      <c r="M86" s="155"/>
    </row>
    <row r="87" spans="1:13">
      <c r="A87" s="154"/>
      <c r="B87" s="155" t="str">
        <f>IFERROR(VLOOKUP(D87,[1]DB!A:K,11,0),"")</f>
        <v/>
      </c>
      <c r="C87" s="154"/>
      <c r="D87" s="154"/>
      <c r="E87" s="154"/>
      <c r="F87" s="156"/>
      <c r="G87" s="157">
        <f t="shared" ca="1" si="3"/>
        <v>46001.473076504626</v>
      </c>
      <c r="H87" s="156"/>
      <c r="I87" s="155" t="str">
        <f>IFERROR(VLOOKUP(D87,[1]DB!A:F,6,0),"")</f>
        <v/>
      </c>
      <c r="J87" s="155" t="str">
        <f>IFERROR(VLOOKUP(D87,[1]DB!A:G,7,0),"")</f>
        <v/>
      </c>
      <c r="K87" s="154"/>
      <c r="L87" s="155" t="str">
        <f>IFERROR(VLOOKUP(D87,[1]DB!A:I,9,0),"")</f>
        <v/>
      </c>
      <c r="M87" s="155"/>
    </row>
    <row r="88" spans="1:13">
      <c r="A88" s="154"/>
      <c r="B88" s="155" t="str">
        <f>IFERROR(VLOOKUP(D88,[1]DB!A:K,11,0),"")</f>
        <v/>
      </c>
      <c r="C88" s="154"/>
      <c r="D88" s="154"/>
      <c r="E88" s="154"/>
      <c r="F88" s="156"/>
      <c r="G88" s="157">
        <f t="shared" ref="G88:G94" ca="1" si="4">IFERROR(NOW()-F88,"")</f>
        <v>46001.473076504626</v>
      </c>
      <c r="H88" s="156"/>
      <c r="I88" s="155" t="str">
        <f>IFERROR(VLOOKUP(D88,[1]DB!A:F,6,0),"")</f>
        <v/>
      </c>
      <c r="J88" s="155" t="str">
        <f>IFERROR(VLOOKUP(D88,[1]DB!A:G,7,0),"")</f>
        <v/>
      </c>
      <c r="K88" s="154"/>
      <c r="L88" s="155" t="str">
        <f>IFERROR(VLOOKUP(D88,[1]DB!A:I,9,0),"")</f>
        <v/>
      </c>
      <c r="M88" s="155"/>
    </row>
    <row r="89" spans="1:13">
      <c r="A89" s="154"/>
      <c r="B89" s="155" t="str">
        <f>IFERROR(VLOOKUP(D89,[1]DB!A:K,11,0),"")</f>
        <v/>
      </c>
      <c r="C89" s="154"/>
      <c r="D89" s="154"/>
      <c r="E89" s="154"/>
      <c r="F89" s="156"/>
      <c r="G89" s="157">
        <f t="shared" ca="1" si="4"/>
        <v>46001.473076504626</v>
      </c>
      <c r="H89" s="156"/>
      <c r="I89" s="155" t="str">
        <f>IFERROR(VLOOKUP(D89,[1]DB!A:F,6,0),"")</f>
        <v/>
      </c>
      <c r="J89" s="155" t="str">
        <f>IFERROR(VLOOKUP(D89,[1]DB!A:G,7,0),"")</f>
        <v/>
      </c>
      <c r="K89" s="154"/>
      <c r="L89" s="155" t="str">
        <f>IFERROR(VLOOKUP(D89,[1]DB!A:I,9,0),"")</f>
        <v/>
      </c>
      <c r="M89" s="155"/>
    </row>
    <row r="90" spans="1:13">
      <c r="A90" s="154"/>
      <c r="B90" s="155" t="str">
        <f>IFERROR(VLOOKUP(D90,[1]DB!A:K,11,0),"")</f>
        <v/>
      </c>
      <c r="C90" s="154"/>
      <c r="D90" s="154"/>
      <c r="E90" s="154"/>
      <c r="F90" s="156"/>
      <c r="G90" s="157">
        <f t="shared" ca="1" si="4"/>
        <v>46001.473076504626</v>
      </c>
      <c r="H90" s="156"/>
      <c r="I90" s="155" t="str">
        <f>IFERROR(VLOOKUP(D90,[1]DB!A:F,6,0),"")</f>
        <v/>
      </c>
      <c r="J90" s="155" t="str">
        <f>IFERROR(VLOOKUP(D90,[1]DB!A:G,7,0),"")</f>
        <v/>
      </c>
      <c r="K90" s="154"/>
      <c r="L90" s="155" t="str">
        <f>IFERROR(VLOOKUP(D90,[1]DB!A:I,9,0),"")</f>
        <v/>
      </c>
      <c r="M90" s="155"/>
    </row>
    <row r="91" spans="1:13">
      <c r="A91" s="154"/>
      <c r="B91" s="155" t="str">
        <f>IFERROR(VLOOKUP(D91,[1]DB!A:K,11,0),"")</f>
        <v/>
      </c>
      <c r="C91" s="154"/>
      <c r="D91" s="154"/>
      <c r="E91" s="154"/>
      <c r="F91" s="156"/>
      <c r="G91" s="157">
        <f t="shared" ca="1" si="4"/>
        <v>46001.473076504626</v>
      </c>
      <c r="H91" s="156"/>
      <c r="I91" s="155" t="str">
        <f>IFERROR(VLOOKUP(D91,[1]DB!A:F,6,0),"")</f>
        <v/>
      </c>
      <c r="J91" s="155" t="str">
        <f>IFERROR(VLOOKUP(D91,[1]DB!A:G,7,0),"")</f>
        <v/>
      </c>
      <c r="K91" s="154"/>
      <c r="L91" s="155" t="str">
        <f>IFERROR(VLOOKUP(D91,[1]DB!A:I,9,0),"")</f>
        <v/>
      </c>
      <c r="M91" s="155"/>
    </row>
    <row r="92" spans="1:13">
      <c r="A92" s="154"/>
      <c r="B92" s="155" t="str">
        <f>IFERROR(VLOOKUP(D92,[1]DB!A:K,11,0),"")</f>
        <v/>
      </c>
      <c r="C92" s="154"/>
      <c r="D92" s="154"/>
      <c r="E92" s="154"/>
      <c r="F92" s="156"/>
      <c r="G92" s="157">
        <f t="shared" ca="1" si="4"/>
        <v>46001.473076504626</v>
      </c>
      <c r="H92" s="156"/>
      <c r="I92" s="155" t="str">
        <f>IFERROR(VLOOKUP(D92,[1]DB!A:F,6,0),"")</f>
        <v/>
      </c>
      <c r="J92" s="155" t="str">
        <f>IFERROR(VLOOKUP(D92,[1]DB!A:G,7,0),"")</f>
        <v/>
      </c>
      <c r="K92" s="154"/>
      <c r="L92" s="155" t="str">
        <f>IFERROR(VLOOKUP(D92,[1]DB!A:I,9,0),"")</f>
        <v/>
      </c>
      <c r="M92" s="155"/>
    </row>
    <row r="93" spans="1:13">
      <c r="A93" s="154"/>
      <c r="B93" s="155" t="str">
        <f>IFERROR(VLOOKUP(D93,[1]DB!A:K,11,0),"")</f>
        <v/>
      </c>
      <c r="C93" s="154"/>
      <c r="D93" s="154"/>
      <c r="E93" s="154"/>
      <c r="F93" s="156"/>
      <c r="G93" s="157">
        <f t="shared" ca="1" si="4"/>
        <v>46001.473076504626</v>
      </c>
      <c r="H93" s="156"/>
      <c r="I93" s="155" t="str">
        <f>IFERROR(VLOOKUP(D93,[1]DB!A:F,6,0),"")</f>
        <v/>
      </c>
      <c r="J93" s="155" t="str">
        <f>IFERROR(VLOOKUP(D93,[1]DB!A:G,7,0),"")</f>
        <v/>
      </c>
      <c r="K93" s="154"/>
      <c r="L93" s="155" t="str">
        <f>IFERROR(VLOOKUP(D93,[1]DB!A:I,9,0),"")</f>
        <v/>
      </c>
      <c r="M93" s="155"/>
    </row>
    <row r="94" spans="1:13">
      <c r="A94" s="154"/>
      <c r="B94" s="155" t="str">
        <f>IFERROR(VLOOKUP(D94,[1]DB!A:K,11,0),"")</f>
        <v/>
      </c>
      <c r="C94" s="154"/>
      <c r="D94" s="154"/>
      <c r="E94" s="154"/>
      <c r="F94" s="156"/>
      <c r="G94" s="157">
        <f t="shared" ca="1" si="4"/>
        <v>46001.473076504626</v>
      </c>
      <c r="H94" s="156"/>
      <c r="I94" s="155" t="str">
        <f>IFERROR(VLOOKUP(D94,[1]DB!A:F,6,0),"")</f>
        <v/>
      </c>
      <c r="J94" s="155" t="str">
        <f>IFERROR(VLOOKUP(D94,[1]DB!A:G,7,0),"")</f>
        <v/>
      </c>
      <c r="K94" s="154"/>
      <c r="L94" s="155" t="str">
        <f>IFERROR(VLOOKUP(D94,[1]DB!A:I,9,0),"")</f>
        <v/>
      </c>
      <c r="M94" s="155"/>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 ca="1" si="0">IFERROR(NOW()-F2,"-")</f>
        <v>46001.473076504626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ref="G3:G66" ca="1" si="1">IFERROR(NOW()-F3,"-")</f>
        <v>46001.473076504626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1"/>
        <v>46001.473076504626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46001.473076504626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46001.473076504626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46001.473076504626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46001.473076504626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46001.473076504626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46001.473076504626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46001.473076504626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46001.473076504626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46001.473076504626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46001.473076504626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46001.473076504626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46001.473076504626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46001.473076504626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46001.473076504626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46001.473076504626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46001.473076504626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46001.473076504626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46001.473076504626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46001.473076504626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46001.473076504626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46001.473076504626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46001.473076504626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46001.473076504626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46001.473076504626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46001.473076504626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46001.473076504626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46001.473076504626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46001.473076504626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46001.473076504626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46001.473076504626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46001.473076504626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46001.473076504626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46001.473076504626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46001.473076504626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46001.473076504626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46001.473076504626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46001.473076504626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46001.473076504626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46001.473076504626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46001.473076504626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46001.473076504626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46001.473076504626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46001.473076504626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46001.473076504626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46001.473076504626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46001.473076504626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46001.473076504626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46001.473076504626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46001.473076504626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46001.473076504626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46001.473076504626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46001.473076504626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46001.473076504626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46001.473076504626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46001.473076504626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46001.473076504626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46001.473076504626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46001.473076504626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46001.473076504626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46001.473076504626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46001.473076504626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46001.473076504626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ref="G67:G130" ca="1" si="2">IFERROR(NOW()-F67,"-")</f>
        <v>46001.473076504626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2"/>
        <v>46001.473076504626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46001.473076504626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46001.473076504626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46001.473076504626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46001.473076504626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46001.473076504626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46001.473076504626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46001.473076504626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46001.473076504626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46001.473076504626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46001.473076504626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46001.473076504626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46001.473076504626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46001.473076504626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46001.473076504626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46001.473076504626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46001.473076504626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46001.473076504626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46001.473076504626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46001.473076504626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46001.473076504626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46001.473076504626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46001.473076504626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46001.473076504626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46001.473076504626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46001.473076504626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46001.473076504626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46001.473076504626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46001.473076504626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46001.473076504626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46001.473076504626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46001.473076504626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46001.473076504626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46001.473076504626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46001.473076504626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46001.473076504626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46001.473076504626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46001.473076504626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46001.473076504626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46001.473076504626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46001.473076504626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46001.473076504626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46001.473076504626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46001.473076504626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46001.473076504626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46001.473076504626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46001.473076504626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46001.473076504626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46001.473076504626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46001.473076504626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46001.473076504626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46001.473076504626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46001.473076504626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46001.473076504626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46001.473076504626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46001.473076504626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46001.473076504626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46001.473076504626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46001.473076504626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46001.473076504626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46001.473076504626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46001.473076504626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46001.473076504626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ref="G131:G194" ca="1" si="3">IFERROR(NOW()-F131,"-")</f>
        <v>46001.473076504626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3"/>
        <v>46001.473076504626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46001.473076504626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46001.473076504626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46001.473076504626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46001.473076504626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46001.473076504626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46001.473076504626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46001.473076504626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46001.473076504626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46001.473076504626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46001.473076504626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46001.473076504626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46001.473076504626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46001.473076504626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46001.473076504626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46001.473076504626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46001.473076504626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46001.473076504626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46001.473076504626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46001.473076504626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46001.473076504626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46001.473076504626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46001.473076504626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46001.473076504626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46001.473076504626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46001.473076504626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46001.473076504626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46001.473076504626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46001.473076504626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46001.473076504626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46001.473076504626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46001.473076504626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46001.473076504626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46001.473076504626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46001.473076504626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46001.473076504626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46001.473076504626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46001.473076504626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46001.473076504626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46001.473076504626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46001.473076504626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46001.473076504626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46001.473076504626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46001.473076504626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46001.473076504626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46001.473076504626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46001.473076504626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46001.473076504626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46001.473076504626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46001.473076504626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46001.473076504626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46001.473076504626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46001.473076504626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46001.473076504626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46001.473076504626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46001.473076504626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46001.473076504626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46001.473076504626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46001.473076504626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46001.473076504626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46001.473076504626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46001.473076504626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46001.473076504626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ref="G195:G258" ca="1" si="4">IFERROR(NOW()-F195,"-")</f>
        <v>46001.473076504626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4"/>
        <v>46001.473076504626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46001.473076504626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46001.473076504626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46001.473076504626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46001.473076504626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46001.473076504626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46001.473076504626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46001.473076504626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46001.473076504626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46001.473076504626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46001.473076504626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46001.473076504626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46001.473076504626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46001.473076504626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46001.473076504626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46001.473076504626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46001.473076504626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46001.473076504626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46001.473076504626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46001.473076504626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46001.473076504626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46001.473076504626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46001.473076504626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46001.473076504626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46001.473076504626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46001.473076504626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46001.473076504626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46001.473076504626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46001.473076504626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46001.473076504626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46001.473076504626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46001.473076504626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46001.473076504626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46001.473076504626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46001.473076504626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46001.473076504626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46001.473076504626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46001.473076504626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46001.473076504626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46001.473076504626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46001.473076504626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46001.473076504626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46001.473076504626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46001.473076504626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46001.473076504626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46001.473076504626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46001.473076504626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46001.473076504626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46001.473076504626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46001.473076504626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46001.473076504626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46001.473076504626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46001.473076504626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46001.473076504626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46001.473076504626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46001.473076504626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46001.473076504626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46001.473076504626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46001.473076504626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46001.473076504626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46001.473076504626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46001.473076504626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46001.473076504626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ref="G259:G322" ca="1" si="5">IFERROR(NOW()-F259,"-")</f>
        <v>46001.473076504626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5"/>
        <v>46001.473076504626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46001.473076504626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46001.473076504626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46001.473076504626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46001.473076504626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46001.473076504626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46001.473076504626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46001.473076504626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46001.473076504626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46001.473076504626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46001.473076504626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46001.473076504626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46001.473076504626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46001.473076504626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46001.473076504626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46001.473076504626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46001.473076504626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46001.473076504626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46001.473076504626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46001.473076504626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46001.473076504626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46001.473076504626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46001.473076504626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46001.473076504626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46001.473076504626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46001.473076504626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46001.473076504626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46001.473076504626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46001.473076504626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46001.473076504626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46001.473076504626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46001.473076504626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46001.473076504626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46001.473076504626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46001.473076504626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46001.473076504626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46001.473076504626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46001.473076504626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46001.473076504626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46001.473076504626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46001.473076504626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46001.473076504626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46001.473076504626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46001.473076504626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46001.473076504626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46001.473076504626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46001.473076504626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46001.473076504626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46001.473076504626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46001.473076504626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46001.473076504626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46001.473076504626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46001.473076504626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46001.473076504626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46001.473076504626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46001.473076504626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46001.473076504626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46001.473076504626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46001.473076504626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46001.473076504626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46001.473076504626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46001.473076504626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46001.473076504626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ref="G323:G386" ca="1" si="6">IFERROR(NOW()-F323,"-")</f>
        <v>46001.473076504626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6"/>
        <v>46001.473076504626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46001.473076504626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46001.473076504626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46001.473076504626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46001.473076504626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46001.473076504626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46001.473076504626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46001.473076504626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46001.473076504626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46001.473076504626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46001.473076504626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46001.473076504626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46001.473076504626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46001.473076504626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46001.473076504626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46001.473076504626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46001.473076504626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46001.473076504626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46001.473076504626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46001.473076504626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46001.473076504626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46001.473076504626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46001.473076504626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46001.473076504626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46001.473076504626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46001.473076504626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46001.473076504626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46001.473076504626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46001.473076504626</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46001.473076504626</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46001.473076504626</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46001.473076504626</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46001.473076504626</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46001.473076504626</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46001.473076504626</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46001.473076504626</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46001.473076504626</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46001.473076504626</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46001.473076504626</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46001.473076504626</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46001.473076504626</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46001.473076504626</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46001.473076504626</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46001.473076504626</v>
      </c>
      <c r="H367" s="116"/>
      <c r="I367" s="114" t="str">
        <f>IFERROR(VLOOKUP(D367,DB!A:F,6,0),"")</f>
        <v/>
      </c>
      <c r="J367" s="114" t="str">
        <f>IFERROR(VLOOKUP(D367,DB!A:G,7,0),"")</f>
        <v/>
      </c>
      <c r="K367" s="117"/>
      <c r="L367" s="131" t="str">
        <f>IFERROR(VLOOKUP(D367,DB!A:I,9,0),"")</f>
        <v/>
      </c>
    </row>
    <row r="368" spans="1:12" ht="31.5" customHeight="1">
      <c r="A368" s="137"/>
      <c r="B368" s="138" t="str">
        <f>IFERROR(VLOOKUP(D368,DB!A:K,11,0),"")</f>
        <v/>
      </c>
      <c r="C368" s="139"/>
      <c r="D368" s="138"/>
      <c r="E368" s="136"/>
      <c r="F368" s="140"/>
      <c r="G368" s="141">
        <f t="shared" ca="1" si="6"/>
        <v>46001.473076504626</v>
      </c>
      <c r="H368" s="140"/>
      <c r="I368" s="138" t="str">
        <f>IFERROR(VLOOKUP(D368,DB!A:F,6,0),"")</f>
        <v/>
      </c>
      <c r="J368" s="138" t="str">
        <f>IFERROR(VLOOKUP(D368,DB!A:G,7,0),"")</f>
        <v/>
      </c>
      <c r="K368" s="142"/>
      <c r="L368" s="143" t="str">
        <f>IFERROR(VLOOKUP(D368,DB!A:I,9,0),"")</f>
        <v/>
      </c>
    </row>
  </sheetData>
  <dataValidations count="2">
    <dataValidation allowBlank="1" showInputMessage="1" showErrorMessage="1" sqref="E1" xr:uid="{9E1BC488-8814-4F8A-8DBE-742B3278AB71}"/>
    <dataValidation type="list" allowBlank="1" showInputMessage="1" showErrorMessage="1" sqref="E2:E3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2025-12-10T08:23:14Z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