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43" documentId="120_S{2AC9BD13-BADA-5192-A53E-5A8FF88502F6}" xr6:coauthVersionLast="47" xr6:coauthVersionMax="47" xr10:uidLastSave="{8C8A6DB3-AE87-48A1-972D-55D18BD571D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<sst xmlns="http://schemas.openxmlformats.org/spreadsheetml/2006/main" count="180297" uniqueCount="39129">
  <si>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</si>
  <si>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</si>
  <si>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</si>
  <si>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</si>
  <si>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</si>
  <si>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</si>
  <si>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</si>
  <si>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</si>
  <si>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</si>
  <si>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</si>
  <si>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</si>
  <si>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</si>
  <si>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</si>
  <si>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</si>
  <si>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</si>
  <si>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</si>
  <si>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</si>
  <si>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</si>
  <si>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</si>
  <si>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</si>
  <si>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</si>
  <si>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</si>
  <si>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</si>
  <si>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</si>
  <si>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</si>
  <si>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</si>
  <si>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</si>
  <si>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</si>
  <si>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</si>
  <si>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</si>
  <si>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</si>
  <si>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</si>
  <si>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</si>
  <si>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</si>
  <si>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</si>
  <si>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</si>
  <si>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</si>
  <si>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</si>
  <si>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</si>
  <si>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</si>
  <si>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</si>
  <si>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</si>
  <si>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</si>
  <si>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</si>
  <si>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</si>
  <si>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</si>
  <si>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</si>
  <si>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</si>
  <si>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</si>
  <si>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</si>
  <si>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</si>
  <si>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</si>
  <si>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</si>
  <si>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</si>
  <si>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</si>
  <si>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</si>
  <si>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</si>
  <si>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</si>
  <si>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</si>
  <si>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</si>
  <si>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</si>
  <si>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</si>
  <si>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</si>
  <si>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</si>
  <si>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</si>
  <si>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</si>
  <si>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</si>
  <si>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</si>
  <si>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</si>
  <si>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</si>
  <si>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</si>
  <si>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</si>
  <si>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</si>
  <si>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</si>
  <si>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</si>
  <si>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</si>
  <si>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</si>
  <si>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</si>
  <si>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</si>
  <si>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</si>
  <si>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</si>
  <si>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</si>
  <si>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</si>
  <si>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</si>
  <si>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</si>
  <si>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</si>
  <si>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</si>
  <si>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</si>
  <si>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</si>
  <si>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</si>
  <si>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</si>
  <si>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</si>
  <si>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</si>
  <si>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</si>
  <si>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</si>
  <si>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</si>
  <si>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</si>
  <si>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</si>
  <si>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</si>
  <si>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</si>
  <si>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</si>
  <si>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</si>
  <si>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</si>
  <si>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</si>
  <si>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</si>
  <si>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</si>
  <si>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</si>
  <si>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</si>
  <si>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</si>
  <si>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</si>
  <si>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</si>
  <si>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</si>
  <si>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</si>
  <si>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</si>
  <si>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</si>
  <si>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</si>
  <si>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</si>
  <si>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</si>
  <si>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</si>
  <si>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</si>
  <si>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</si>
  <si>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</si>
  <si>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</si>
  <si>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</si>
  <si>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</si>
  <si>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</si>
  <si>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</si>
  <si>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</si>
  <si>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</si>
  <si>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</si>
  <si>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</si>
  <si>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</si>
  <si>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</si>
  <si>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</si>
  <si>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</si>
  <si>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</si>
  <si>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</si>
  <si>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</si>
  <si>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</si>
  <si>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</si>
  <si>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</si>
  <si>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</si>
  <si>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</si>
  <si>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</si>
  <si>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</si>
  <si>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</si>
  <si>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</si>
  <si>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</si>
  <si>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</si>
  <si>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</si>
  <si>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</si>
  <si>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</si>
  <si>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</si>
  <si>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</si>
  <si>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</si>
  <si>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</si>
  <si>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</si>
  <si>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</si>
  <si>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</si>
  <si>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</si>
  <si>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</si>
  <si>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</si>
  <si>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</si>
  <si>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</si>
  <si>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</si>
  <si>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</si>
  <si>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</si>
  <si>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</si>
  <si>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</si>
  <si>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</si>
  <si>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</si>
  <si>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</si>
  <si>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</si>
  <si>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</si>
  <si>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</si>
  <si>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</si>
  <si>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</si>
  <si>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</si>
  <si>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</si>
  <si>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</si>
  <si>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</si>
  <si>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</si>
  <si>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</si>
  <si>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</si>
  <si>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</si>
  <si>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</si>
  <si>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</si>
  <si>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</si>
  <si>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</si>
  <si>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</si>
  <si>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</si>
  <si>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</si>
  <si>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</si>
  <si>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</si>
  <si>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</si>
  <si>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</si>
  <si>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</si>
  <si>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</si>
  <si>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</si>
  <si>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</si>
  <si>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</si>
  <si>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</si>
  <si>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</si>
  <si>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</si>
  <si>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</si>
  <si>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</si>
  <si>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</si>
  <si>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</si>
  <si>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</si>
  <si>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</si>
  <si>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</si>
  <si>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</si>
  <si>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</si>
  <si>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</si>
  <si>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</si>
  <si>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</si>
  <si>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</si>
  <si>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</si>
  <si>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</si>
  <si>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</si>
  <si>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</si>
  <si>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</si>
  <si>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</si>
  <si>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</si>
  <si>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</si>
  <si>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</si>
  <si>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</si>
  <si>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</si>
  <si>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</si>
  <si>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</si>
  <si>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</si>
  <si>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</si>
  <si>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</si>
  <si>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</si>
  <si>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</si>
  <si>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</si>
  <si>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</si>
  <si>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</si>
  <si>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</si>
  <si>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</si>
  <si>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</si>
  <si>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</si>
  <si>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</si>
  <si>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</si>
  <si>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</si>
  <si>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</si>
  <si>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</si>
  <si>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</si>
  <si>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</si>
  <si>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</si>
  <si>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</si>
  <si>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</si>
  <si>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</si>
  <si>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</si>
  <si>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</si>
  <si>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</si>
  <si>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</si>
  <si>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</si>
  <si>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</si>
  <si>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</si>
  <si>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</si>
  <si>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</si>
  <si>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</si>
  <si>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</si>
  <si>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</si>
  <si>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</si>
  <si>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</si>
  <si>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</si>
  <si>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</si>
  <si>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</si>
  <si>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</si>
  <si>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</si>
  <si>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</si>
  <si>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</si>
  <si>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</si>
  <si>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</si>
  <si>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</si>
  <si>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</si>
  <si>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</si>
  <si>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</si>
  <si>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</si>
  <si>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</si>
  <si>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</si>
  <si>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</si>
  <si>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</si>
  <si>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</si>
  <si>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</si>
  <si>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</si>
  <si>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</si>
  <si>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</si>
  <si>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</si>
  <si>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</si>
  <si>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</si>
  <si>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</si>
  <si>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</si>
  <si>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</si>
  <si>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</si>
  <si>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</si>
  <si>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</si>
  <si>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</si>
  <si>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</si>
  <si>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</si>
  <si>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</si>
  <si>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</si>
  <si>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</si>
  <si>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</si>
  <si>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</si>
  <si>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</si>
  <si>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</si>
  <si>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</si>
  <si>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</si>
  <si>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</si>
  <si>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</si>
  <si>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</si>
  <si>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</si>
  <si>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</si>
  <si>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</si>
  <si>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</si>
  <si>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</si>
  <si>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</si>
  <si>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</si>
  <si>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</si>
  <si>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</si>
  <si>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</si>
  <si>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</si>
  <si>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</si>
  <si>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</si>
  <si>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</si>
  <si>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</si>
  <si>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</si>
  <si>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</si>
  <si>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</si>
  <si>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</si>
  <si>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</si>
  <si>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</si>
  <si>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</si>
  <si>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</si>
  <si>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</si>
  <si>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</si>
  <si>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</si>
  <si>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</si>
  <si>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</si>
  <si>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</si>
  <si>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</si>
  <si>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</si>
  <si>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</si>
  <si>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</si>
  <si>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</si>
  <si>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</si>
  <si>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</si>
  <si>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</si>
  <si>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</si>
  <si>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</si>
  <si>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</si>
  <si>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</si>
  <si>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</si>
  <si>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</si>
  <si>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</si>
  <si>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</si>
  <si>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</si>
  <si>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</si>
  <si>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</si>
  <si>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</si>
  <si>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</si>
  <si>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</si>
  <si>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</si>
  <si>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</si>
  <si>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</si>
  <si>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</si>
  <si>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</si>
  <si>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</si>
  <si>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</si>
  <si>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</si>
  <si>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</si>
  <si>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</si>
  <si>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</si>
  <si>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</si>
  <si>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</si>
  <si>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</si>
  <si>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</si>
  <si>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</si>
  <si>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</si>
  <si>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</si>
  <si>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</si>
  <si>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</si>
  <si>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</si>
  <si>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</si>
  <si>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</si>
  <si>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</si>
  <si>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</si>
  <si>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</si>
  <si>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</si>
  <si>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</si>
  <si>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</si>
  <si>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</si>
  <si>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</si>
  <si>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</si>
  <si>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</si>
  <si>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</si>
  <si>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</si>
  <si>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</si>
  <si>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</si>
  <si>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</si>
  <si>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</si>
  <si>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</si>
  <si>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</si>
  <si>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</si>
  <si>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</si>
  <si>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</si>
  <si>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</si>
  <si>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</si>
  <si>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</si>
  <si>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</si>
  <si>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</si>
  <si>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</si>
  <si>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</si>
  <si>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</si>
  <si>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</si>
  <si>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</si>
  <si>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</si>
  <si>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</si>
  <si>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</si>
  <si>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</si>
  <si>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</si>
  <si>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</si>
  <si>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</si>
  <si>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</si>
  <si>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</si>
  <si>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</si>
  <si>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</si>
  <si>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</si>
  <si>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</si>
  <si>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</si>
  <si>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</si>
  <si>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</si>
  <si>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</si>
  <si>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</si>
  <si>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</si>
  <si>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</si>
  <si>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</si>
  <si>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</si>
  <si>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</si>
  <si>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</si>
  <si>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</si>
  <si>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</si>
  <si>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</si>
  <si>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</si>
  <si>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</si>
  <si>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</si>
  <si>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</si>
  <si>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</si>
  <si>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</si>
  <si>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</si>
  <si>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</si>
  <si>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</si>
  <si>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</si>
  <si>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</si>
  <si>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</si>
  <si>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</si>
  <si>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</si>
  <si>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</si>
  <si>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</si>
  <si>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</si>
  <si>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</si>
  <si>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</si>
  <si>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</si>
  <si>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</si>
  <si>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</si>
  <si>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</si>
  <si>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</si>
  <si>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</si>
  <si>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</si>
  <si>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</si>
  <si>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</si>
  <si>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</si>
  <si>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</si>
  <si>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</si>
  <si>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</si>
  <si>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</si>
  <si>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</si>
  <si>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</si>
  <si>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</si>
  <si>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</si>
  <si>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</si>
  <si>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</si>
  <si>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</si>
  <si>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</si>
  <si>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</si>
  <si>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</si>
  <si>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</si>
  <si>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</si>
  <si>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</si>
  <si>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</si>
  <si>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</si>
  <si>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</si>
  <si>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</si>
  <si>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</si>
  <si>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</si>
  <si>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</si>
  <si>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</si>
  <si>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</si>
  <si>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</si>
  <si>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</si>
  <si>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</si>
  <si>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</si>
  <si>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</si>
  <si>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</si>
  <si>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</si>
  <si>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</si>
  <si>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</si>
  <si>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</si>
  <si>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</si>
  <si>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</si>
  <si>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</si>
  <si>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</si>
  <si>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</si>
  <si>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</si>
  <si>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</si>
  <si>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</si>
  <si>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</si>
  <si>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</si>
  <si>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</si>
  <si>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</si>
  <si>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</si>
  <si>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</si>
  <si>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</si>
  <si>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</si>
  <si>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</si>
  <si>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</si>
  <si>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</si>
  <si>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</si>
  <si>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</si>
  <si>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</si>
  <si>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</si>
  <si>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</si>
  <si>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</si>
  <si>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</si>
  <si>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</si>
  <si>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</si>
  <si>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</si>
  <si>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</si>
  <si>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</si>
  <si>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</si>
  <si>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</si>
  <si>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</si>
  <si>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</si>
  <si>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</si>
  <si>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</si>
  <si>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</si>
  <si>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</si>
  <si>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</si>
  <si>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</si>
  <si>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</si>
  <si>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</si>
  <si>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</si>
  <si>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</si>
  <si>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</si>
  <si>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</si>
  <si>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</si>
  <si>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</si>
  <si>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</si>
  <si>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</si>
  <si>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</si>
  <si>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</si>
  <si>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</si>
  <si>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</si>
  <si>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</si>
  <si>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</si>
  <si>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</si>
  <si>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</si>
  <si>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</si>
  <si>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</si>
  <si>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</si>
  <si>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</si>
  <si>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</si>
  <si>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</si>
  <si>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</si>
  <si>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</si>
  <si>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</si>
  <si>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</si>
  <si>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</si>
  <si>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</si>
  <si>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</si>
  <si>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</si>
  <si>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</si>
  <si>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</si>
  <si>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</si>
  <si>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</si>
  <si>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</si>
  <si>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</si>
  <si>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</si>
  <si>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</si>
  <si>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</si>
  <si>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</si>
  <si>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</si>
  <si>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</si>
  <si>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</si>
  <si>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</si>
  <si>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</si>
  <si>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</si>
  <si>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</si>
  <si>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</si>
  <si>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</si>
  <si>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</si>
  <si>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</si>
  <si>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</si>
  <si>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</si>
  <si>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</si>
  <si>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</si>
  <si>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</si>
  <si>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</si>
  <si>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</si>
  <si>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</si>
  <si>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</si>
  <si>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</si>
  <si>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</si>
  <si>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</si>
  <si>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</si>
  <si>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</si>
  <si>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</si>
  <si>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</si>
  <si>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</si>
  <si>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</si>
  <si>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</si>
  <si>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</si>
  <si>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</si>
  <si>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</si>
  <si>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</si>
  <si>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</si>
  <si>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</si>
  <si>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</si>
  <si>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</si>
  <si>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</si>
  <si>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</si>
  <si>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</si>
  <si>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</si>
  <si>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</si>
  <si>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</si>
  <si>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</si>
  <si>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</si>
  <si>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</si>
  <si>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</si>
  <si>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</si>
  <si>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</si>
  <si>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</si>
  <si>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</si>
  <si>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</si>
  <si>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</si>
  <si>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</si>
  <si>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</si>
  <si>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</si>
  <si>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</si>
  <si>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</si>
  <si>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</si>
  <si>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</si>
  <si>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</si>
  <si>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</si>
  <si>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</si>
  <si>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</si>
  <si>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</si>
  <si>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</si>
  <si>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</si>
  <si>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</si>
  <si>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</si>
  <si>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</si>
  <si>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</si>
  <si>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</si>
  <si>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</si>
  <si>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</si>
  <si>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</si>
  <si>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</si>
  <si>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</si>
  <si>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</si>
  <si>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</si>
  <si>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</si>
  <si>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</si>
  <si>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</si>
  <si>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</si>
  <si>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</si>
  <si>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</si>
  <si>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</si>
  <si>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</si>
  <si>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</si>
  <si>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</si>
  <si>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</si>
  <si>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</si>
  <si>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</si>
  <si>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</si>
  <si>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</si>
  <si>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</si>
  <si>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</si>
  <si>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</si>
  <si>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</si>
  <si>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</si>
  <si>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</si>
  <si>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</si>
  <si>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</si>
  <si>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</si>
  <si>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</si>
  <si>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</si>
  <si>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</si>
  <si>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</si>
  <si>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</si>
  <si>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</si>
  <si>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</si>
  <si>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</si>
  <si>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</si>
  <si>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</si>
  <si>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</si>
  <si>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</si>
  <si>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</si>
  <si>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</si>
  <si>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</si>
  <si>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</si>
  <si>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</si>
  <si>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</si>
  <si>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</si>
  <si>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</si>
  <si>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</si>
  <si>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</si>
  <si>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</si>
  <si>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</si>
  <si>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</si>
  <si>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</si>
  <si>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</si>
  <si>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</si>
  <si>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</si>
  <si>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</si>
  <si>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</si>
  <si>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</si>
  <si>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</si>
  <si>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</si>
  <si>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</si>
  <si>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</si>
  <si>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</si>
  <si>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</si>
  <si>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</si>
  <si>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</si>
  <si>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</si>
  <si>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</si>
  <si>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</si>
  <si>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</si>
  <si>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</si>
  <si>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</si>
  <si>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</si>
  <si>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</si>
  <si>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</si>
  <si>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</si>
  <si>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</si>
  <si>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</si>
  <si>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</si>
  <si>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</si>
  <si>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</si>
  <si>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</si>
  <si>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</si>
  <si>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</si>
  <si>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</si>
  <si>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</si>
  <si>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</si>
  <si>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</si>
  <si>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</si>
  <si>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</si>
  <si>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</si>
  <si>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</si>
  <si>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</si>
  <si>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</si>
  <si>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</si>
  <si>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</si>
  <si>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</si>
  <si>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</si>
  <si>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</si>
  <si>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</si>
  <si>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</si>
  <si>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</si>
  <si>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</si>
  <si>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</si>
  <si>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</si>
  <si>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</si>
  <si>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</si>
  <si>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</si>
  <si>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</si>
  <si>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</si>
  <si>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</si>
  <si>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</si>
  <si>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</si>
  <si>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</si>
  <si>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</si>
  <si>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</si>
  <si>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</si>
  <si>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</si>
  <si>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</si>
  <si>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</si>
  <si>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</si>
  <si>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</si>
  <si>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</si>
  <si>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</si>
  <si>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</si>
  <si>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</si>
  <si>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</si>
  <si>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</si>
  <si>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</si>
  <si>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</si>
  <si>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</si>
  <si>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</si>
  <si>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</si>
  <si>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</si>
  <si>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</si>
  <si>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</si>
  <si>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</si>
  <si>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</si>
  <si>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</si>
  <si>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</si>
  <si>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</si>
  <si>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</si>
  <si>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</si>
  <si>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</si>
  <si>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</si>
  <si>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</si>
  <si>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</si>
  <si>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</si>
  <si>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</si>
  <si>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</si>
  <si>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</si>
  <si>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</si>
  <si>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</si>
  <si>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</si>
  <si>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</si>
  <si>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</si>
  <si>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</si>
  <si>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</si>
  <si>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</si>
  <si>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</si>
  <si>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</si>
  <si>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</si>
  <si>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</si>
  <si>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</si>
  <si>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</si>
  <si>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</si>
  <si>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</si>
  <si>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</si>
  <si>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</si>
  <si>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</si>
  <si>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</si>
  <si>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</si>
  <si>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</si>
  <si>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</si>
  <si>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</si>
  <si>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</si>
  <si>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</si>
  <si>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</si>
  <si>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</si>
  <si>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</si>
  <si>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</si>
  <si>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</si>
  <si>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</si>
  <si>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</si>
  <si>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</si>
  <si>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</si>
  <si>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</si>
  <si>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</si>
  <si>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</si>
  <si>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</si>
  <si>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</si>
  <si>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</si>
  <si>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</si>
  <si>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</si>
  <si>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</si>
  <si>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</si>
  <si>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</si>
  <si>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</si>
  <si>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</si>
  <si>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</si>
  <si>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</si>
  <si>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</si>
  <si>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</si>
  <si>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</si>
  <si>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</si>
  <si>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</si>
  <si>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</si>
  <si>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</si>
  <si>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</si>
  <si>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</si>
  <si>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</si>
  <si>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</si>
  <si>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</si>
  <si>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</si>
  <si>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</si>
  <si>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</si>
  <si>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</si>
  <si>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</si>
  <si>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</si>
  <si>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</si>
  <si>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</si>
  <si>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</si>
  <si>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</si>
  <si>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</si>
  <si>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</si>
  <si>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</si>
  <si>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</si>
  <si>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</si>
  <si>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</si>
  <si>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</si>
  <si>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</si>
  <si>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</si>
  <si>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</si>
  <si>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</si>
  <si>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</si>
  <si>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</si>
  <si>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</si>
  <si>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</si>
  <si>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</si>
  <si>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</si>
  <si>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</si>
  <si>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</si>
  <si>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</si>
  <si>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</si>
  <si>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</si>
  <si>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</si>
  <si>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</si>
  <si>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</si>
  <si>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</si>
  <si>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</si>
  <si>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</si>
  <si>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</si>
  <si>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</si>
  <si>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</si>
  <si>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</si>
  <si>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</si>
  <si>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</si>
  <si>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</si>
  <si>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</si>
  <si>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</si>
  <si>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</si>
  <si>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</si>
  <si>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</si>
  <si>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</si>
  <si>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</si>
  <si>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</si>
  <si>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</si>
  <si>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</si>
  <si>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</si>
  <si>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</si>
  <si>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</si>
  <si>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</si>
  <si>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</si>
  <si>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</si>
  <si>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</si>
  <si>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</si>
  <si>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</si>
  <si>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</si>
  <si>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</si>
  <si>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</si>
  <si>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</si>
  <si>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</si>
  <si>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</si>
  <si>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</si>
  <si>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</si>
  <si>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</si>
  <si>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</si>
  <si>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</si>
  <si>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</si>
  <si>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</si>
  <si>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</si>
  <si>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</si>
  <si>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</si>
  <si>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</si>
  <si>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</si>
  <si>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</si>
  <si>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</si>
  <si>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</si>
  <si>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</si>
  <si>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</si>
  <si>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</si>
  <si>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</si>
  <si>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</si>
  <si>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</si>
  <si>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</si>
  <si>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</si>
  <si>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</si>
  <si>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</si>
  <si>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</si>
  <si>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</si>
  <si>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</si>
  <si>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</si>
  <si>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</si>
  <si>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</si>
  <si>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</si>
  <si>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</si>
  <si>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</si>
  <si>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</si>
  <si>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</si>
  <si>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</si>
  <si>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</si>
  <si>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</si>
  <si>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</si>
  <si>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</si>
  <si>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</si>
  <si>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</si>
  <si>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</si>
  <si>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</si>
  <si>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</si>
  <si>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</si>
  <si>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</si>
  <si>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</si>
  <si>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</si>
  <si>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</si>
  <si>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</si>
  <si>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</si>
  <si>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</si>
  <si>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</si>
  <si>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</si>
  <si>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</si>
  <si>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</si>
  <si>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</si>
  <si>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</si>
  <si>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</si>
  <si>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</si>
  <si>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</si>
  <si>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</si>
  <si>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</si>
  <si>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</si>
  <si>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</si>
  <si>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</si>
  <si>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</si>
  <si>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</si>
  <si>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</si>
  <si>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</si>
  <si>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</si>
  <si>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</si>
  <si>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</si>
  <si>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</si>
  <si>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</si>
  <si>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</si>
  <si>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</si>
  <si>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</si>
  <si>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</si>
  <si>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</si>
  <si>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</si>
  <si>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</si>
  <si>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</si>
  <si>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</si>
  <si>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</si>
  <si>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</si>
  <si>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</si>
  <si>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</si>
  <si>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</si>
  <si>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</si>
  <si>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</si>
  <si>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</si>
  <si>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</si>
  <si>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</si>
  <si>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</si>
  <si>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</si>
  <si>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</si>
  <si>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</si>
  <si>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</si>
  <si>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</si>
  <si>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</si>
  <si>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</si>
  <si>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</si>
  <si>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</si>
  <si>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</si>
  <si>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</si>
  <si>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</si>
  <si>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</si>
  <si>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</si>
  <si>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</si>
  <si>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</si>
  <si>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</si>
  <si>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</si>
  <si>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</si>
  <si>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</si>
  <si>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</si>
  <si>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</si>
  <si>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</si>
  <si>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</si>
  <si>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</si>
  <si>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</si>
  <si>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</si>
  <si>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</si>
  <si>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</si>
  <si>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</si>
  <si>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</si>
  <si>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</si>
  <si>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</si>
  <si>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</si>
  <si>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</si>
  <si>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</si>
  <si>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</si>
  <si>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</si>
  <si>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</si>
  <si>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</si>
  <si>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</si>
  <si>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</si>
  <si>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</si>
  <si>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</si>
  <si>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</si>
  <si>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</si>
  <si>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</si>
  <si>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</si>
  <si>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</si>
  <si>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</si>
  <si>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</si>
  <si>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</si>
  <si>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</si>
  <si>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</si>
  <si>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</si>
  <si>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</si>
  <si>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</si>
  <si>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</si>
  <si>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</si>
  <si>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</si>
  <si>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</si>
  <si>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</si>
  <si>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</si>
  <si>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</si>
  <si>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</si>
  <si>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</si>
  <si>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</si>
  <si>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</si>
  <si>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</si>
  <si>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</si>
  <si>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</si>
  <si>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</si>
  <si>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</si>
  <si>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</si>
  <si>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</si>
  <si>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</si>
  <si>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</si>
  <si>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</si>
  <si>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</si>
  <si>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</si>
  <si>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</si>
  <si>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</si>
  <si>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</si>
  <si>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</si>
  <si>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</si>
  <si>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</si>
  <si>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</si>
  <si>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</si>
  <si>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</si>
  <si>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</si>
  <si>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</si>
  <si>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</si>
  <si>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</si>
  <si>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</si>
  <si>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</si>
  <si>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</si>
  <si>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</si>
  <si>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</si>
  <si>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</si>
  <si>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</si>
  <si>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</si>
  <si>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</si>
  <si>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</si>
  <si>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</si>
  <si>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</si>
  <si>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</si>
  <si>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</si>
  <si>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</si>
  <si>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</si>
  <si>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</si>
  <si>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</si>
  <si>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</si>
  <si>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</si>
  <si>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</si>
  <si>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</si>
  <si>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</si>
  <si>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</si>
  <si>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</si>
  <si>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</si>
  <si>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</si>
  <si>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</si>
  <si>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</si>
  <si>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</si>
  <si>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</si>
  <si>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</si>
  <si>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</si>
  <si>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</si>
  <si>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</si>
  <si>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</si>
  <si>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</si>
  <si>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</si>
  <si>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</si>
  <si>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</si>
  <si>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</si>
  <si>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</si>
  <si>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</si>
  <si>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</si>
  <si>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</si>
  <si>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</si>
  <si>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</si>
  <si>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</si>
  <si>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</si>
  <si>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</si>
  <si>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</si>
  <si>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</si>
  <si>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</si>
  <si>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</si>
  <si>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</si>
  <si>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</si>
  <si>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</si>
  <si>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</si>
  <si>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</si>
  <si>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</si>
  <si>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</si>
  <si>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</si>
  <si>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</si>
  <si>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</si>
  <si>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</si>
  <si>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</si>
  <si>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</si>
  <si>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</si>
  <si>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</si>
  <si>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</si>
  <si>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</si>
  <si>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</si>
  <si>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</si>
  <si>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</si>
  <si>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</si>
  <si>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</si>
  <si>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</si>
  <si>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</si>
  <si>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</si>
  <si>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</si>
  <si>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</si>
  <si>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</si>
  <si>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</si>
  <si>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</si>
  <si>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</si>
  <si>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</si>
  <si>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</si>
  <si>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</si>
  <si>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</si>
  <si>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</si>
  <si>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</si>
  <si>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</si>
  <si>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</si>
  <si>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</si>
  <si>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</si>
  <si>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</si>
  <si>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</si>
  <si>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</si>
  <si>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</si>
  <si>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</si>
  <si>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</si>
  <si>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</si>
  <si>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</si>
  <si>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</si>
  <si>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</si>
  <si>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</si>
  <si>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</si>
  <si>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</si>
  <si>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</si>
  <si>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</si>
  <si>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</si>
  <si>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</si>
  <si>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</si>
  <si>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</si>
  <si>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</si>
  <si>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</si>
  <si>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</si>
  <si>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</si>
  <si>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</si>
  <si>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</si>
  <si>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</si>
  <si>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</si>
  <si>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</si>
  <si>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</si>
  <si>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</si>
  <si>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</si>
  <si>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</si>
  <si>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</si>
  <si>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</si>
  <si>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</si>
  <si>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</si>
  <si>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</si>
  <si>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</si>
  <si>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</si>
  <si>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</si>
  <si>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</si>
  <si>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</si>
  <si>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</si>
  <si>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</si>
  <si>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</si>
  <si>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</si>
  <si>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</si>
  <si>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</si>
  <si>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</si>
  <si>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</si>
  <si>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</si>
  <si>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</si>
  <si>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</si>
  <si>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</si>
  <si>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</si>
  <si>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</si>
  <si>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</si>
  <si>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</si>
  <si>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</si>
  <si>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</si>
  <si>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</si>
  <si>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</si>
  <si>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</si>
  <si>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</si>
  <si>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</si>
  <si>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</si>
  <si>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</si>
  <si>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</si>
  <si>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</si>
  <si>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</si>
  <si>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</si>
  <si>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</si>
  <si>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</si>
  <si>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</si>
  <si>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</si>
  <si>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</si>
  <si>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</si>
  <si>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</si>
  <si>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</si>
  <si>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</si>
  <si>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</si>
  <si>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</si>
  <si>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</si>
  <si>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</si>
  <si>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</si>
  <si>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</si>
  <si>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</si>
  <si>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</si>
  <si>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</si>
  <si>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</si>
  <si>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</si>
  <si>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</si>
  <si>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</si>
  <si>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</si>
  <si>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</si>
  <si>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</si>
  <si>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</si>
  <si>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</si>
  <si>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</si>
  <si>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</si>
  <si>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</si>
  <si>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</si>
  <si>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</si>
  <si>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</si>
  <si>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</si>
  <si>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</si>
  <si>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</si>
  <si>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</si>
  <si>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</si>
  <si>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</si>
  <si>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</si>
  <si>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</si>
  <si>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</si>
  <si>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</si>
  <si>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</si>
  <si>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</si>
  <si>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</si>
  <si>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</si>
  <si>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</si>
  <si>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</si>
  <si>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</si>
  <si>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</si>
  <si>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</si>
  <si>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</si>
  <si>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</si>
  <si>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</si>
  <si>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</si>
  <si>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</si>
  <si>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</si>
  <si>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</si>
  <si>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</si>
  <si>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</si>
  <si>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</si>
  <si>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</si>
  <si>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</si>
  <si>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</si>
  <si>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</si>
  <si>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</si>
  <si>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</si>
  <si>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</si>
  <si>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</si>
  <si>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</si>
  <si>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</si>
  <si>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</si>
  <si>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</si>
  <si>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</si>
  <si>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</si>
  <si>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</si>
  <si>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</si>
  <si>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</si>
  <si>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</si>
  <si>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</si>
  <si>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</si>
  <si>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</si>
  <si>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</si>
  <si>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</si>
  <si>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</si>
  <si>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</si>
  <si>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</si>
  <si>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</si>
  <si>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</si>
  <si>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</si>
  <si>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</si>
  <si>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</si>
  <si>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</si>
  <si>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</si>
  <si>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</si>
  <si>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</si>
  <si>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</si>
  <si>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</si>
  <si>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</si>
  <si>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</si>
  <si>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</si>
  <si>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</si>
  <si>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</si>
  <si>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</si>
  <si>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</si>
  <si>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</si>
  <si>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</si>
  <si>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</si>
  <si>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</si>
  <si>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</si>
  <si>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</si>
  <si>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</si>
  <si>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</si>
  <si>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</si>
  <si>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</si>
  <si>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</si>
  <si>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</si>
  <si>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</si>
  <si>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</si>
  <si>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</si>
  <si>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</si>
  <si>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</si>
  <si>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</si>
  <si>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</si>
  <si>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</si>
  <si>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</si>
  <si>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</si>
  <si>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</si>
  <si>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</si>
  <si>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</si>
  <si>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</si>
  <si>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</si>
  <si>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</si>
  <si>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</si>
  <si>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</si>
  <si>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</si>
  <si>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</si>
  <si>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</si>
  <si>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</si>
  <si>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</si>
  <si>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</si>
  <si>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</si>
  <si>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</si>
  <si>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</si>
  <si>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</si>
  <si>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</si>
  <si>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</si>
  <si>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</si>
  <si>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</si>
  <si>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</si>
  <si>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</si>
  <si>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</si>
  <si>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</si>
  <si>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</si>
  <si>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</si>
  <si>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</si>
  <si>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</si>
  <si>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</si>
  <si>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</si>
  <si>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</si>
  <si>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</si>
  <si>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</si>
  <si>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</si>
  <si>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</si>
  <si>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</si>
  <si>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</si>
  <si>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</si>
  <si>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</si>
  <si>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</si>
  <si>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</si>
  <si>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</si>
  <si>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</si>
  <si>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</si>
  <si>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</si>
  <si>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</si>
  <si>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</si>
  <si>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</si>
  <si>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</si>
  <si>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</si>
  <si>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</si>
  <si>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</si>
  <si>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</si>
  <si>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</si>
  <si>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</si>
  <si>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</si>
  <si>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</si>
  <si>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</si>
  <si>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</si>
  <si>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</si>
  <si>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</si>
  <si>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</si>
  <si>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</si>
  <si>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</si>
  <si>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</si>
  <si>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</si>
  <si>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</si>
  <si>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</si>
  <si>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</si>
  <si>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</si>
  <si>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</si>
  <si>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</si>
  <si>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</si>
  <si>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</si>
  <si>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</si>
  <si>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</si>
  <si>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</si>
  <si>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</si>
  <si>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</si>
  <si>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</si>
  <si>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</si>
  <si>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</si>
  <si>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</si>
  <si>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</si>
  <si>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</si>
  <si>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</si>
  <si>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</si>
  <si>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</si>
  <si>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</si>
  <si>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</si>
  <si>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</si>
  <si>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</si>
  <si>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</si>
  <si>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</si>
  <si>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</si>
  <si>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</si>
  <si>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</si>
  <si>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</si>
  <si>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</si>
  <si>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</si>
  <si>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</si>
  <si>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</si>
  <si>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</si>
  <si>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</si>
  <si>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</si>
  <si>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</si>
  <si>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</si>
  <si>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</si>
  <si>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</si>
  <si>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</si>
  <si>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</si>
  <si>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</si>
  <si>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</si>
  <si>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</si>
  <si>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</si>
  <si>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</si>
  <si>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</si>
  <si>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</si>
  <si>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</si>
  <si>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</si>
  <si>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</si>
  <si>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</si>
  <si>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</si>
  <si>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</si>
  <si>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</si>
  <si>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</si>
  <si>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</si>
  <si>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</si>
  <si>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</si>
  <si>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</si>
  <si>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</si>
  <si>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</si>
  <si>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</si>
  <si>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</si>
  <si>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</si>
  <si>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</si>
  <si>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</si>
  <si>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</si>
  <si>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</si>
  <si>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</si>
  <si>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</si>
  <si>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</si>
  <si>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</si>
  <si>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</si>
  <si>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</si>
  <si>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</si>
  <si>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</si>
  <si>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</si>
  <si>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</si>
  <si>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</si>
  <si>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</si>
  <si>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</si>
  <si>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</si>
  <si>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</si>
  <si>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</si>
  <si>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</si>
  <si>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</si>
  <si>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</si>
  <si>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</si>
  <si>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</si>
  <si>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</si>
  <si>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</si>
  <si>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</si>
  <si>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</si>
  <si>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</si>
  <si>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</si>
  <si>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</si>
  <si>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</si>
  <si>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</si>
  <si>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</si>
  <si>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</si>
  <si>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</si>
  <si>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</si>
  <si>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</si>
  <si>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</si>
  <si>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</si>
  <si>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</si>
  <si>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</si>
  <si>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</si>
  <si>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</si>
  <si>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</si>
  <si>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</si>
  <si>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</si>
  <si>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</si>
  <si>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</si>
  <si>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</si>
  <si>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</si>
  <si>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</si>
  <si>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</si>
  <si>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</si>
  <si>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</si>
  <si>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</si>
  <si>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</si>
  <si>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</si>
  <si>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</si>
  <si>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</si>
  <si>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</si>
  <si>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</si>
  <si>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</si>
  <si>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</si>
  <si>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</si>
  <si>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</si>
  <si>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</si>
  <si>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</si>
  <si>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</si>
  <si>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</si>
  <si>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</si>
  <si>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</si>
  <si>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</si>
  <si>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</si>
  <si>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</si>
  <si>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</si>
  <si>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</si>
  <si>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</si>
  <si>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</si>
  <si>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</si>
  <si>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</si>
  <si>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</si>
  <si>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</si>
  <si>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</si>
  <si>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</si>
  <si>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</si>
  <si>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</si>
  <si>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</si>
  <si>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</si>
  <si>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</si>
  <si>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</si>
  <si>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</si>
  <si>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</si>
  <si>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</si>
  <si>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</si>
  <si>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</si>
  <si>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</si>
  <si>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</si>
  <si>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</si>
  <si>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</si>
  <si>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</si>
  <si>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</si>
  <si>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</si>
  <si>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</si>
  <si>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</si>
  <si>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</si>
  <si>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</si>
  <si>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</si>
  <si>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</si>
  <si>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</si>
  <si>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</si>
  <si>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</si>
  <si>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</si>
  <si>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</si>
  <si>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</si>
  <si>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</si>
  <si>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</si>
  <si>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</si>
  <si>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</si>
  <si>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</si>
  <si>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</si>
  <si>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</si>
  <si>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</si>
  <si>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</si>
  <si>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</si>
  <si>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</si>
  <si>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</si>
  <si>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</si>
  <si>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</si>
  <si>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</si>
  <si>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</si>
  <si>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</si>
  <si>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</si>
  <si>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</si>
  <si>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</si>
  <si>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</si>
  <si>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</si>
  <si>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</si>
  <si>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</si>
  <si>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</si>
  <si>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</si>
  <si>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</si>
  <si>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</si>
  <si>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</si>
  <si>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</si>
  <si>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</si>
  <si>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</si>
  <si>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</si>
  <si>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</si>
  <si>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</si>
  <si>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</si>
  <si>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</si>
  <si>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</si>
  <si>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</si>
  <si>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</si>
  <si>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</si>
  <si>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</si>
  <si>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</si>
  <si>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</si>
  <si>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</si>
  <si>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</si>
  <si>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</si>
  <si>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</si>
  <si>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</si>
  <si>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</si>
  <si>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</si>
  <si>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</si>
  <si>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</si>
  <si>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</si>
  <si>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</si>
  <si>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</si>
  <si>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</si>
  <si>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</si>
  <si>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</si>
  <si>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</si>
  <si>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</si>
  <si>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</si>
  <si>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</si>
  <si>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</si>
  <si>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</si>
  <si>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</si>
  <si>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</si>
  <si>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</si>
  <si>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</si>
  <si>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</si>
  <si>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</si>
  <si>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</si>
  <si>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</si>
  <si>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</si>
  <si>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</si>
  <si>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</si>
  <si>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</si>
  <si>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</si>
  <si>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</si>
  <si>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</si>
  <si>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</si>
  <si>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</si>
  <si>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</si>
  <si>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</si>
  <si>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</si>
  <si>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</si>
  <si>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</si>
  <si>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</si>
  <si>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</si>
  <si>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</si>
  <si>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</si>
  <si>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</si>
  <si>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</si>
  <si>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</si>
  <si>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</si>
  <si>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</si>
  <si>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</si>
  <si>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</si>
  <si>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</si>
  <si>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</si>
  <si>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</si>
  <si>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</si>
  <si>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</si>
  <si>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</si>
  <si>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</si>
  <si>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</si>
  <si>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</si>
  <si>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</si>
  <si>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</si>
  <si>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</si>
  <si>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</si>
  <si>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</si>
  <si>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</si>
  <si>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</si>
  <si>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</si>
  <si>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</si>
  <si>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</si>
  <si>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</si>
  <si>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</si>
  <si>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</si>
  <si>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</si>
  <si>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</si>
  <si>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</si>
  <si>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</si>
  <si>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</si>
  <si>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</si>
  <si>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</si>
  <si>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</si>
  <si>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</si>
  <si>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</si>
  <si>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</si>
  <si>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</si>
  <si>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</si>
  <si>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</si>
  <si>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</si>
  <si>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</si>
  <si>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</si>
  <si>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</si>
  <si>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</si>
  <si>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</si>
  <si>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</si>
  <si>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</si>
  <si>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</si>
  <si>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</si>
  <si>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</si>
  <si>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</si>
  <si>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</si>
  <si>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</si>
  <si>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</si>
  <si>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</si>
  <si>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</si>
  <si>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</si>
  <si>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</si>
  <si>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</si>
  <si>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</si>
  <si>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</si>
  <si>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</si>
  <si>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</si>
  <si>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</si>
  <si>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</si>
  <si>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</si>
  <si>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</si>
  <si>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</si>
  <si>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</si>
  <si>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</si>
  <si>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</si>
  <si>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</si>
  <si>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</si>
  <si>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</si>
  <si>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</si>
  <si>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</si>
  <si>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</si>
  <si>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</si>
  <si>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</si>
  <si>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</si>
  <si>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</si>
  <si>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</si>
  <si>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</si>
  <si>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</si>
  <si>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</si>
  <si>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</si>
  <si>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</si>
  <si>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</si>
  <si>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</si>
  <si>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</si>
  <si>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</si>
  <si>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</si>
  <si>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</si>
  <si>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</si>
  <si>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</si>
  <si>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</si>
  <si>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</si>
  <si>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</si>
  <si>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</si>
  <si>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</si>
  <si>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</si>
  <si>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</si>
  <si>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</si>
  <si>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</si>
  <si>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</si>
  <si>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</si>
  <si>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</si>
  <si>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</si>
  <si>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</si>
  <si>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</si>
  <si>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</si>
  <si>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</si>
  <si>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</si>
  <si>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</si>
  <si>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</si>
  <si>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</si>
  <si>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</si>
  <si>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</si>
  <si>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</si>
  <si>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</si>
  <si>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</si>
  <si>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</si>
  <si>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</si>
  <si>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</si>
  <si>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</si>
  <si>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</si>
  <si>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</si>
  <si>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</si>
  <si>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</si>
  <si>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</si>
  <si>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</si>
  <si>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</si>
  <si>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</si>
  <si>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</si>
  <si>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</si>
  <si>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</si>
  <si>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</si>
  <si>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</si>
  <si>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</si>
  <si>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</si>
  <si>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</si>
  <si>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</si>
  <si>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</si>
  <si>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</si>
  <si>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</si>
  <si>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</si>
  <si>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</si>
  <si>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</si>
  <si>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</si>
  <si>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</si>
  <si>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</si>
  <si>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</si>
  <si>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</si>
  <si>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</si>
  <si>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</si>
  <si>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</si>
  <si>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</si>
  <si>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</si>
  <si>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</si>
  <si>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</si>
  <si>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</si>
  <si>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</si>
  <si>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</si>
  <si>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</si>
  <si>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</si>
  <si>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</si>
  <si>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</si>
  <si>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</si>
  <si>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</si>
  <si>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</si>
  <si>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</si>
  <si>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</si>
  <si>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</si>
  <si>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</si>
  <si>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</si>
  <si>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</si>
  <si>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</si>
  <si>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</si>
  <si>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</si>
  <si>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</si>
  <si>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</si>
  <si>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</si>
  <si>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</si>
  <si>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</si>
  <si>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</si>
  <si>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</si>
  <si>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</si>
  <si>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</si>
  <si>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</si>
  <si>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</si>
  <si>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</si>
  <si>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</si>
  <si>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</si>
  <si>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</si>
  <si>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</si>
  <si>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</si>
  <si>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</si>
  <si>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</si>
  <si>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</si>
  <si>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</si>
  <si>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</si>
  <si>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</si>
  <si>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</si>
  <si>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</si>
  <si>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</si>
  <si>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</si>
  <si>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</si>
  <si>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</si>
  <si>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</si>
  <si>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</si>
  <si>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</si>
  <si>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</si>
  <si>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</si>
  <si>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</si>
  <si>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</si>
  <si>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</si>
  <si>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</si>
  <si>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</si>
  <si>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</si>
  <si>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</si>
  <si>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</si>
  <si>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</si>
  <si>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</si>
  <si>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</si>
  <si>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</si>
  <si>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</si>
  <si>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</si>
  <si>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</si>
  <si>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</si>
  <si>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</si>
  <si>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</si>
  <si>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</si>
  <si>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</si>
  <si>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</si>
  <si>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</si>
  <si>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</si>
  <si>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</si>
  <si>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</si>
  <si>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</si>
  <si>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</si>
  <si>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</si>
  <si>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</si>
  <si>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</si>
  <si>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</si>
  <si>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</si>
  <si>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</si>
  <si>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</si>
  <si>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</si>
  <si>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</si>
  <si>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</si>
  <si>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</si>
  <si>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</si>
  <si>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</si>
  <si>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</si>
  <si>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</si>
  <si>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</si>
  <si>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</si>
  <si>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</si>
  <si>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</si>
  <si>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</si>
  <si>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</si>
  <si>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</si>
  <si>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</si>
  <si>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</si>
  <si>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</si>
  <si>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</si>
  <si>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</si>
  <si>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</si>
  <si>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</si>
  <si>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</si>
  <si>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</si>
  <si>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</si>
  <si>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</si>
  <si>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</si>
  <si>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</si>
  <si>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</si>
  <si>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</si>
  <si>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</si>
  <si>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</si>
  <si>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</si>
  <si>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</si>
  <si>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</si>
  <si>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</si>
  <si>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</si>
  <si>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</si>
  <si>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</si>
  <si>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</si>
  <si>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</si>
  <si>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</si>
  <si>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</si>
  <si>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</si>
  <si>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</si>
  <si>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</si>
  <si>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</si>
  <si>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</si>
  <si>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</si>
  <si>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</si>
  <si>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</si>
  <si>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</si>
  <si>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</si>
  <si>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</si>
  <si>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</si>
  <si>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</si>
  <si>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</si>
  <si>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</si>
  <si>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</si>
  <si>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</si>
  <si>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</si>
  <si>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</si>
  <si>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</si>
  <si>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</si>
  <si>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</si>
  <si>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</si>
  <si>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</si>
  <si>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</si>
  <si>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</si>
  <si>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</si>
  <si>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</si>
  <si>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</si>
  <si>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</si>
  <si>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</si>
  <si>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</si>
  <si>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</si>
  <si>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</si>
  <si>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</si>
  <si>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</si>
  <si>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</si>
  <si>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</si>
  <si>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</si>
  <si>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</si>
  <si>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</si>
  <si>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</si>
  <si>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</si>
  <si>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</si>
  <si>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</si>
  <si>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</si>
  <si>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</si>
  <si>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</si>
  <si>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</si>
  <si>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</si>
  <si>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</si>
  <si>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</si>
  <si>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</si>
  <si>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</si>
  <si>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</si>
  <si>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</si>
  <si>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</si>
  <si>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</si>
  <si>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</si>
  <si>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</si>
  <si>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</si>
  <si>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</si>
  <si>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</si>
  <si>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</si>
  <si>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</si>
  <si>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</si>
  <si>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</si>
  <si>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</si>
  <si>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</si>
  <si>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</si>
  <si>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</si>
  <si>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</si>
  <si>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</si>
  <si>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</si>
  <si>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</si>
  <si>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</si>
  <si>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</si>
  <si>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</si>
  <si>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</si>
  <si>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</si>
  <si>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</si>
  <si>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</si>
  <si>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</si>
  <si>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</si>
  <si>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</si>
  <si>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</si>
  <si>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</si>
  <si>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</si>
  <si>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</si>
  <si>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</si>
  <si>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</si>
  <si>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</si>
  <si>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</si>
  <si>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</si>
  <si>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</si>
  <si>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</si>
  <si>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</si>
  <si>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</si>
  <si>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</si>
  <si>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</si>
  <si>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</si>
  <si>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</si>
  <si>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</si>
  <si>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</si>
  <si>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</si>
  <si>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</si>
  <si>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</si>
  <si>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</si>
  <si>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</si>
  <si>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</si>
  <si>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</si>
  <si>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</si>
  <si>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</si>
  <si>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</si>
  <si>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</si>
  <si>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</si>
  <si>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</si>
  <si>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</si>
  <si>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</si>
  <si>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</si>
  <si>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</si>
  <si>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</si>
  <si>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</si>
  <si>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</si>
  <si>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</si>
  <si>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</si>
  <si>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</si>
  <si>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</si>
  <si>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</si>
  <si>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</si>
  <si>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</si>
  <si>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</si>
  <si>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</si>
  <si>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</si>
  <si>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</si>
  <si>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</si>
  <si>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</si>
  <si>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</si>
  <si>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</si>
  <si>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</si>
  <si>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</si>
  <si>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</si>
  <si>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</si>
  <si>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</si>
  <si>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</si>
  <si>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</si>
  <si>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</si>
  <si>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</si>
  <si>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</si>
  <si>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</si>
  <si>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</si>
  <si>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</si>
  <si>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</si>
  <si>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</si>
  <si>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</si>
  <si>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</si>
  <si>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</si>
  <si>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</si>
  <si>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</si>
  <si>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</si>
  <si>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</si>
  <si>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</si>
  <si>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</si>
  <si>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</si>
  <si>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</si>
  <si>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</si>
  <si>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</si>
  <si>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</si>
  <si>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</si>
  <si>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</si>
  <si>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</si>
  <si>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</si>
  <si>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</si>
  <si>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</si>
  <si>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</si>
  <si>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</si>
  <si>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</si>
  <si>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</si>
  <si>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</si>
  <si>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</si>
  <si>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</si>
  <si>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</si>
  <si>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</si>
  <si>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</si>
  <si>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</si>
  <si>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</si>
  <si>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</si>
  <si>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</si>
  <si>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</si>
  <si>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</si>
  <si>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</si>
  <si>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</si>
  <si>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</si>
  <si>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</si>
  <si>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</si>
  <si>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</si>
  <si>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</si>
  <si>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</si>
  <si>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</si>
  <si>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</si>
  <si>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</si>
  <si>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</si>
  <si>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</si>
  <si>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</si>
  <si>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</si>
  <si>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</si>
  <si>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</si>
  <si>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</si>
  <si>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</si>
  <si>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</si>
  <si>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</si>
  <si>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</si>
  <si>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</si>
  <si>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</si>
  <si>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</si>
  <si>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</si>
  <si>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</si>
  <si>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</si>
  <si>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</si>
  <si>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</si>
  <si>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</si>
  <si>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</si>
  <si>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</si>
  <si>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</si>
  <si>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</si>
  <si>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</si>
  <si>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</si>
  <si>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</si>
  <si>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</si>
  <si>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</si>
  <si>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</si>
  <si>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</si>
  <si>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</si>
  <si>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</si>
  <si>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</si>
  <si>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</si>
  <si>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</si>
  <si>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</si>
  <si>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</si>
  <si>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</si>
  <si>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</si>
  <si>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</si>
  <si>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</si>
  <si>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</si>
  <si>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</si>
  <si>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</si>
  <si>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</si>
  <si>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</si>
  <si>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</si>
  <si>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</si>
  <si>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</si>
  <si>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</si>
  <si>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</si>
  <si>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</si>
  <si>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</si>
  <si>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</si>
  <si>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</si>
  <si>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</si>
  <si>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</si>
  <si>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</si>
  <si>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</si>
  <si>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</si>
  <si>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</si>
  <si>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</si>
  <si>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</si>
  <si>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</si>
  <si>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</si>
  <si>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</si>
  <si>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</si>
  <si>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</si>
  <si>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</si>
  <si>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</si>
  <si>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</si>
  <si>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</si>
  <si>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</si>
  <si>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</si>
  <si>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</si>
  <si>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</si>
  <si>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</si>
  <si>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</si>
  <si>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</si>
  <si>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</si>
  <si>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</si>
  <si>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</si>
  <si>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</si>
  <si>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</si>
  <si>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</si>
  <si>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</si>
  <si>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</si>
  <si>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</si>
  <si>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</si>
  <si>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</si>
  <si>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</si>
  <si>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</si>
  <si>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</si>
  <si>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</si>
  <si>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</si>
  <si>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</si>
  <si>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</si>
  <si>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</si>
  <si>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</si>
  <si>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</si>
  <si>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</si>
  <si>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</si>
  <si>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</si>
  <si>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</si>
  <si>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</si>
  <si>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</si>
  <si>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</si>
  <si>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</si>
  <si>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</si>
  <si>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</si>
  <si>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</si>
  <si>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</si>
  <si>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</si>
  <si>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</si>
  <si>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</si>
  <si>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</si>
  <si>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</si>
  <si>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</si>
  <si>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</si>
  <si>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</si>
  <si>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</si>
  <si>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</si>
  <si>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</si>
  <si>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</si>
  <si>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</si>
  <si>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</si>
  <si>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</si>
  <si>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</si>
  <si>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</si>
  <si>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</si>
  <si>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</si>
  <si>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</si>
  <si>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</si>
  <si>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</si>
  <si>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</si>
  <si>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</si>
  <si>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</si>
  <si>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</si>
  <si>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</si>
  <si>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</si>
  <si>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</si>
  <si>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</si>
  <si>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</si>
  <si>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</si>
  <si>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</si>
  <si>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</si>
  <si>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</si>
  <si>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</si>
  <si>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</si>
  <si>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</si>
  <si>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</si>
  <si>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</si>
  <si>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</si>
  <si>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</si>
  <si>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</si>
  <si>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</si>
  <si>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</si>
  <si>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</si>
  <si>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</si>
  <si>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</si>
  <si>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</si>
  <si>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</si>
  <si>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</si>
  <si>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</si>
  <si>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</si>
  <si>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</si>
  <si>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</si>
  <si>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</si>
  <si>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</si>
  <si>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</si>
  <si>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</si>
  <si>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</si>
  <si>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</si>
  <si>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</si>
  <si>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</si>
  <si>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</si>
  <si>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</si>
  <si>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</si>
  <si>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</si>
  <si>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</si>
  <si>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</si>
  <si>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</si>
  <si>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</si>
  <si>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</si>
  <si>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</si>
  <si>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</si>
  <si>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</si>
  <si>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</si>
  <si>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</si>
  <si>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</si>
  <si>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</si>
  <si>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</si>
  <si>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</si>
  <si>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</si>
  <si>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</si>
  <si>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</si>
  <si>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</si>
  <si>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</si>
  <si>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</si>
  <si>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</si>
  <si>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</si>
  <si>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</si>
  <si>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</si>
  <si>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</si>
  <si>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</si>
  <si>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</si>
  <si>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</si>
  <si>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</si>
  <si>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</si>
  <si>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</si>
  <si>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</si>
  <si>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</si>
  <si>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</si>
  <si>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</si>
  <si>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</si>
  <si>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</si>
  <si>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</si>
  <si>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</si>
  <si>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</si>
  <si>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</si>
  <si>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</si>
  <si>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</si>
  <si>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</si>
  <si>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</si>
  <si>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</si>
  <si>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</si>
  <si>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</si>
  <si>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</si>
  <si>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</si>
  <si>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</si>
  <si>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</si>
  <si>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</si>
  <si>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</si>
  <si>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</si>
  <si>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</si>
  <si>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</si>
  <si>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</si>
  <si>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</si>
  <si>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</si>
  <si>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</si>
  <si>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</si>
  <si>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</si>
  <si>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</si>
  <si>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</si>
  <si>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</si>
  <si>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</si>
  <si>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</si>
  <si>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</si>
  <si>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</si>
  <si>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</si>
  <si>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</si>
  <si>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</si>
  <si>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</si>
  <si>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</si>
  <si>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</si>
  <si>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</si>
  <si>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</si>
  <si>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</si>
  <si>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</si>
  <si>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</si>
  <si>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</si>
  <si>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</si>
  <si>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</si>
  <si>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</si>
  <si>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</si>
  <si>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</si>
  <si>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</si>
  <si>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</si>
  <si>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</si>
  <si>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</si>
  <si>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</si>
  <si>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</si>
  <si>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</si>
  <si>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</si>
  <si>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</si>
  <si>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</si>
  <si>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</si>
  <si>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</si>
  <si>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</si>
  <si>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</si>
  <si>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</si>
  <si>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</si>
  <si>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</si>
  <si>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</si>
  <si>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</si>
  <si>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</si>
  <si>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</si>
  <si>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</si>
  <si>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</si>
  <si>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</si>
  <si>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</si>
  <si>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</si>
  <si>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</si>
  <si>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</si>
  <si>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</si>
  <si>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</si>
  <si>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</si>
  <si>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</si>
  <si>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</si>
  <si>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</si>
  <si>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</si>
  <si>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</si>
  <si>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</si>
  <si>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</si>
  <si>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</si>
  <si>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</si>
  <si>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</si>
  <si>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</si>
  <si>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</si>
  <si>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</si>
  <si>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</si>
  <si>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</si>
  <si>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</si>
  <si>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</si>
  <si>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</si>
  <si>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</si>
  <si>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</si>
  <si>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</si>
  <si>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</si>
  <si>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</si>
  <si>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</si>
  <si>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</si>
  <si>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</si>
  <si>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</si>
  <si>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</si>
  <si>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</si>
  <si>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</si>
  <si>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</si>
  <si>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</si>
  <si>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</si>
  <si>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</si>
  <si>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</si>
  <si>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</si>
  <si>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</si>
  <si>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</si>
  <si>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</si>
  <si>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</si>
  <si>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</si>
  <si>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</si>
  <si>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</si>
  <si>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</si>
  <si>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</si>
  <si>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</si>
  <si>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</si>
  <si>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</si>
  <si>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</si>
  <si>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</si>
  <si>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</si>
  <si>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</si>
  <si>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</si>
  <si>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</si>
  <si>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</si>
  <si>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</si>
  <si>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</si>
  <si>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</si>
  <si>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</si>
  <si>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</si>
  <si>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</si>
  <si>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</si>
  <si>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</si>
  <si>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</si>
  <si>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</si>
  <si>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</si>
  <si>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</si>
  <si>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</si>
  <si>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</si>
  <si>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</si>
  <si>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</si>
  <si>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</si>
  <si>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</si>
  <si>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</si>
  <si>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</si>
  <si>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</si>
  <si>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</si>
  <si>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</si>
  <si>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</si>
  <si>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</si>
  <si>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</si>
  <si>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</si>
  <si>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</si>
  <si>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</si>
  <si>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</si>
  <si>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</si>
  <si>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</si>
  <si>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</si>
  <si>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</si>
  <si>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</si>
  <si>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</si>
  <si>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</si>
  <si>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</si>
  <si>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</si>
  <si>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</si>
  <si>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</si>
  <si>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</si>
  <si>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</si>
  <si>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</si>
  <si>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</si>
  <si>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</si>
  <si>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</si>
  <si>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</si>
  <si>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</si>
  <si>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</si>
  <si>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</si>
  <si>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</si>
  <si>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</si>
  <si>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</si>
  <si>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</si>
  <si>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</si>
  <si>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</si>
  <si>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</si>
  <si>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</si>
  <si>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</si>
  <si>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</si>
  <si>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</si>
  <si>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</si>
  <si>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</si>
  <si>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</si>
  <si>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</si>
  <si>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</si>
  <si>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</si>
  <si>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</si>
  <si>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</si>
  <si>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</si>
  <si>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</si>
  <si>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</si>
  <si>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</si>
  <si>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</si>
  <si>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</si>
  <si>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</si>
  <si>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</si>
  <si>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</si>
  <si>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</si>
  <si>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</si>
  <si>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</si>
  <si>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</si>
  <si>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</si>
  <si>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</si>
  <si>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</si>
  <si>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</si>
  <si>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</si>
  <si>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</si>
  <si>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</si>
  <si>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</si>
  <si>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</si>
  <si>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</si>
  <si>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</si>
  <si>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</si>
  <si>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</si>
  <si>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</si>
  <si>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</si>
  <si>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</si>
  <si>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</si>
  <si>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</si>
  <si>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</si>
  <si>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</si>
  <si>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</si>
  <si>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</si>
  <si>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</si>
  <si>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</si>
  <si>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</si>
  <si>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</si>
  <si>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</si>
  <si>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</si>
  <si>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</si>
  <si>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</si>
  <si>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</si>
  <si>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</si>
  <si>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</si>
  <si>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</si>
  <si>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</si>
  <si>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</si>
  <si>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</si>
  <si>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</si>
  <si>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</si>
  <si>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</si>
  <si>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</si>
  <si>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</si>
  <si>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</si>
  <si>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</si>
  <si>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</si>
  <si>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</si>
  <si>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</si>
  <si>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</si>
  <si>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</si>
  <si>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</si>
  <si>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</si>
  <si>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</si>
  <si>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</si>
  <si>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</si>
  <si>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</si>
  <si>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</si>
  <si>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</si>
  <si>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</si>
  <si>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</si>
  <si>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</si>
  <si>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</si>
  <si>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</si>
  <si>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</si>
  <si>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</si>
  <si>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</si>
  <si>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</si>
  <si>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</si>
  <si>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</si>
  <si>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</si>
  <si>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</si>
  <si>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</si>
  <si>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</si>
  <si>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</si>
  <si>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</si>
  <si>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</si>
  <si>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</si>
  <si>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</si>
  <si>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</si>
  <si>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</si>
  <si>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</si>
  <si>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</si>
  <si>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</si>
  <si>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</si>
  <si>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</si>
  <si>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</si>
  <si>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</si>
  <si>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</si>
  <si>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</si>
  <si>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</si>
  <si>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</si>
  <si>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</si>
  <si>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</si>
  <si>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</si>
  <si>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</si>
  <si>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</si>
  <si>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</si>
  <si>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</si>
  <si>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</si>
  <si>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</si>
  <si>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</si>
  <si>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</si>
  <si>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</si>
  <si>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</si>
  <si>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</si>
  <si>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</si>
  <si>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</si>
  <si>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</si>
  <si>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</si>
  <si>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</si>
  <si>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</si>
  <si>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</si>
  <si>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</si>
  <si>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</si>
  <si>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</si>
  <si>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</si>
  <si>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</si>
  <si>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</si>
  <si>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</si>
  <si>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</si>
  <si>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</si>
  <si>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</si>
  <si>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</si>
  <si>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</si>
  <si>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</si>
  <si>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</si>
  <si>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</si>
  <si>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</si>
  <si>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</si>
  <si>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</si>
  <si>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</si>
  <si>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</si>
  <si>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</si>
  <si>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</si>
  <si>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</si>
  <si>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</si>
  <si>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</si>
  <si>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</si>
  <si>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</si>
  <si>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</si>
  <si>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</si>
  <si>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</si>
  <si>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</si>
  <si>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</si>
  <si>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</si>
  <si>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</si>
  <si>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</si>
  <si>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</si>
  <si>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</si>
  <si>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</si>
  <si>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</si>
  <si>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</si>
  <si>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</si>
  <si>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</si>
  <si>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</si>
  <si>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</si>
  <si>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</si>
  <si>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</si>
  <si>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</si>
  <si>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</si>
  <si>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</si>
  <si>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</si>
  <si>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</si>
  <si>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</si>
  <si>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</si>
  <si>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</si>
  <si>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</si>
  <si>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</si>
  <si>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</si>
  <si>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</si>
  <si>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</si>
  <si>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</si>
  <si>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</si>
  <si>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</si>
  <si>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</si>
  <si>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</si>
  <si>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</si>
  <si>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</si>
  <si>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</si>
  <si>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</si>
  <si>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</si>
  <si>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</si>
  <si>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</si>
  <si>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</si>
  <si>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</si>
  <si>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</si>
  <si>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</si>
  <si>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</si>
  <si>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</si>
  <si>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</si>
  <si>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</si>
  <si>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</si>
  <si>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</si>
  <si>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</si>
  <si>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</si>
  <si>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</si>
  <si>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</si>
  <si>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</si>
  <si>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</si>
  <si>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</si>
  <si>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</si>
  <si>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</si>
  <si>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</si>
  <si>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</si>
  <si>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</si>
  <si>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</si>
  <si>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</si>
  <si>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</si>
  <si>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</si>
  <si>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</si>
  <si>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</si>
  <si>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</si>
  <si>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</si>
  <si>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</si>
  <si>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</si>
  <si>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</si>
  <si>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</si>
  <si>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</si>
  <si>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</si>
  <si>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</si>
  <si>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</si>
  <si>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</si>
  <si>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</si>
  <si>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</si>
  <si>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</si>
  <si>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</si>
  <si>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</si>
  <si>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</si>
  <si>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</si>
  <si>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</si>
  <si>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</si>
  <si>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</si>
  <si>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</si>
  <si>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</si>
  <si>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</si>
  <si>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</si>
  <si>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</si>
  <si>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</si>
  <si>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</si>
  <si>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</si>
  <si>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</si>
  <si>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</si>
  <si>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</si>
  <si>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</si>
  <si>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</si>
  <si>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</si>
  <si>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</si>
  <si>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</si>
  <si>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</si>
  <si>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</si>
  <si>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</si>
  <si>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</si>
  <si>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</si>
  <si>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</si>
  <si>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</si>
  <si>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</si>
  <si>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</si>
  <si>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</si>
  <si>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</si>
  <si>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</si>
  <si>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</si>
  <si>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</si>
  <si>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</si>
  <si>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</si>
  <si>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</si>
  <si>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</si>
  <si>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</si>
  <si>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</si>
  <si>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</si>
  <si>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</si>
  <si>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</si>
  <si>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</si>
  <si>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</si>
  <si>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</si>
  <si>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</si>
  <si>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</si>
  <si>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</si>
  <si>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</si>
  <si>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</si>
  <si>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</si>
  <si>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</si>
  <si>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</si>
  <si>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</si>
  <si>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</si>
  <si>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</si>
  <si>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</si>
  <si>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</si>
  <si>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</si>
  <si>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</si>
  <si>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</si>
  <si>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</si>
  <si>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</si>
  <si>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</si>
  <si>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</si>
  <si>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</si>
  <si>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</si>
  <si>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</si>
  <si>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</si>
  <si>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</si>
  <si>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</si>
  <si>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</si>
  <si>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</si>
  <si>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</si>
  <si>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</si>
  <si>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</si>
  <si>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</si>
  <si>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</si>
  <si>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</si>
  <si>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</si>
  <si>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</si>
  <si>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</si>
  <si>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</si>
  <si>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</si>
  <si>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</si>
  <si>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</si>
  <si>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</si>
  <si>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</si>
  <si>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</si>
  <si>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</si>
  <si>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</si>
  <si>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</si>
  <si>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</si>
  <si>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</si>
  <si>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</si>
  <si>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</si>
  <si>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</si>
  <si>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</si>
  <si>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</si>
  <si>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</si>
  <si>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</si>
  <si>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</si>
  <si>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</si>
  <si>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</si>
  <si>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</si>
  <si>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</si>
  <si>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</si>
  <si>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</si>
  <si>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</si>
  <si>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</si>
  <si>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</si>
  <si>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</si>
  <si>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</si>
  <si>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</si>
  <si>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</si>
  <si>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</si>
  <si>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</si>
  <si>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</si>
  <si>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</si>
  <si>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</si>
  <si>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</si>
  <si>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</si>
  <si>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</si>
  <si>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</si>
  <si>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</si>
  <si>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</si>
  <si>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</si>
  <si>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</si>
  <si>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</si>
  <si>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</si>
  <si>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</si>
  <si>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</si>
  <si>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</si>
  <si>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</si>
  <si>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</si>
  <si>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</si>
  <si>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</si>
  <si>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</si>
  <si>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</si>
  <si>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</si>
  <si>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</si>
  <si>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</si>
  <si>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</si>
  <si>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</si>
  <si>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</si>
  <si>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</si>
  <si>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</si>
  <si>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</si>
  <si>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</si>
  <si>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</si>
  <si>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</si>
  <si>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</si>
  <si>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</si>
  <si>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</si>
  <si>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</si>
  <si>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</si>
  <si>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</si>
  <si>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</si>
  <si>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</si>
  <si>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</si>
  <si>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</si>
  <si>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</si>
  <si>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</si>
  <si>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</si>
  <si>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</si>
  <si>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</si>
  <si>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</si>
  <si>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</si>
  <si>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</si>
  <si>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</si>
  <si>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</si>
  <si>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</si>
  <si>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</si>
  <si>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</si>
  <si>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</si>
  <si>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</si>
  <si>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</si>
  <si>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</si>
  <si>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</si>
  <si>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</si>
  <si>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</si>
  <si>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</si>
  <si>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</si>
  <si>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</si>
  <si>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</si>
  <si>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</si>
  <si>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</si>
  <si>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</si>
  <si>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</si>
  <si>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</si>
  <si>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</si>
  <si>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</si>
  <si>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</si>
  <si>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</si>
  <si>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</si>
  <si>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</si>
  <si>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</si>
  <si>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</si>
  <si>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</si>
  <si>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</si>
  <si>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</si>
  <si>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</si>
  <si>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</si>
  <si>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</si>
  <si>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</si>
  <si>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</si>
  <si>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</si>
  <si>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</si>
  <si>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</si>
  <si>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</si>
  <si>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</si>
  <si>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</si>
  <si>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</si>
  <si>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</si>
  <si>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</si>
  <si>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</si>
  <si>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</si>
  <si>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</si>
  <si>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</si>
  <si>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</si>
  <si>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</si>
  <si>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</si>
  <si>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</si>
  <si>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</si>
  <si>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</si>
  <si>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</si>
  <si>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</si>
  <si>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</si>
  <si>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</si>
  <si>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</si>
  <si>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</si>
  <si>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</si>
  <si>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</si>
  <si>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</si>
  <si>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</si>
  <si>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</si>
  <si>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</si>
  <si>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</si>
  <si>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</si>
  <si>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</si>
  <si>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</si>
  <si>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</si>
  <si>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</si>
  <si>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</si>
  <si>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</si>
  <si>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</si>
  <si>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</si>
  <si>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</si>
  <si>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</si>
  <si>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</si>
  <si>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</si>
  <si>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</si>
  <si>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</si>
  <si>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</si>
  <si>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</si>
  <si>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</si>
  <si>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</si>
  <si>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</si>
  <si>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</si>
  <si>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</si>
  <si>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</si>
  <si>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</si>
  <si>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</si>
  <si>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</si>
  <si>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</si>
  <si>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</si>
  <si>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</si>
  <si>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</si>
  <si>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</si>
  <si>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</si>
  <si>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</si>
  <si>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</si>
  <si>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</si>
  <si>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</si>
  <si>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</si>
  <si>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</si>
  <si>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</si>
  <si>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</si>
  <si>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</si>
  <si>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</si>
  <si>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</si>
  <si>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</si>
  <si>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</si>
  <si>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</si>
  <si>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</si>
  <si>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</si>
  <si>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</si>
  <si>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</si>
  <si>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</si>
  <si>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</si>
  <si>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</si>
  <si>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</si>
  <si>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</si>
  <si>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</si>
  <si>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</si>
  <si>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</si>
  <si>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</si>
  <si>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</si>
  <si>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</si>
  <si>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</si>
  <si>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</si>
  <si>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</si>
  <si>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</si>
  <si>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</si>
  <si>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</si>
  <si>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</si>
  <si>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</si>
  <si>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</si>
  <si>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</si>
  <si>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</si>
  <si>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</si>
  <si>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</si>
  <si>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</si>
  <si>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</si>
  <si>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</si>
  <si>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</si>
  <si>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</si>
  <si>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</si>
  <si>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</si>
  <si>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</si>
  <si>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</si>
  <si>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</si>
  <si>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</si>
  <si>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</si>
  <si>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</si>
  <si>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</si>
  <si>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</si>
  <si>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</si>
  <si>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</si>
  <si>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</si>
  <si>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</si>
  <si>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</si>
  <si>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</si>
  <si>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</si>
  <si>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</si>
  <si>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</si>
  <si>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</si>
  <si>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</si>
  <si>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</si>
  <si>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</si>
  <si>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</si>
  <si>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</si>
  <si>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</si>
  <si>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</si>
  <si>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</si>
  <si>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</si>
  <si>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</si>
  <si>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</si>
  <si>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</si>
  <si>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</si>
  <si>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</si>
  <si>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</si>
  <si>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</si>
  <si>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</si>
  <si>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</si>
  <si>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</si>
  <si>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</si>
  <si>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</si>
  <si>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</si>
  <si>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</si>
  <si>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</si>
  <si>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</si>
  <si>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</si>
  <si>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</si>
  <si>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</si>
  <si>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</si>
  <si>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</si>
  <si>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</si>
  <si>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</si>
  <si>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</si>
  <si>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</si>
  <si>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</si>
  <si>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</si>
  <si>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</si>
  <si>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</si>
  <si>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</si>
  <si>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</si>
  <si>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</si>
  <si>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</si>
  <si>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</si>
  <si>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</si>
  <si>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</si>
  <si>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</si>
  <si>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</si>
  <si>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</si>
  <si>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</si>
  <si>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</si>
  <si>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</si>
  <si>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</si>
  <si>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</si>
  <si>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</si>
  <si>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</si>
  <si>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</si>
  <si>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</si>
  <si>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</si>
  <si>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</si>
  <si>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</si>
  <si>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</si>
  <si>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</si>
  <si>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</si>
  <si>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</si>
  <si>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</si>
  <si>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</si>
  <si>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</si>
  <si>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</si>
  <si>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</si>
  <si>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</si>
  <si>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</si>
  <si>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</si>
  <si>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</si>
  <si>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</si>
  <si>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</si>
  <si>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</si>
  <si>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</si>
  <si>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</si>
  <si>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</si>
  <si>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</si>
  <si>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</si>
  <si>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</si>
  <si>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</si>
  <si>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</si>
  <si>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</si>
  <si>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</si>
  <si>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</si>
  <si>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</si>
  <si>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</si>
  <si>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</si>
  <si>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</si>
  <si>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</si>
  <si>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</si>
  <si>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</si>
  <si>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</si>
  <si>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</si>
  <si>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</si>
  <si>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</si>
  <si>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</si>
  <si>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</si>
  <si>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</si>
  <si>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</si>
  <si>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</si>
  <si>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</si>
  <si>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</si>
  <si>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</si>
  <si>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</si>
  <si>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</si>
  <si>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</si>
  <si>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</si>
  <si>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</si>
  <si>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</si>
  <si>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</si>
  <si>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</si>
  <si>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</si>
  <si>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</si>
  <si>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</si>
  <si>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</si>
  <si>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</si>
  <si>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</si>
  <si>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</si>
  <si>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</si>
  <si>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</si>
  <si>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</si>
  <si>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</si>
  <si>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</si>
  <si>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</si>
  <si>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</si>
  <si>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</si>
  <si>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</si>
  <si>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</si>
  <si>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</si>
  <si>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</si>
  <si>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</si>
  <si>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</si>
  <si>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</si>
  <si>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</si>
  <si>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</si>
  <si>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</si>
  <si>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</si>
  <si>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</si>
  <si>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</si>
  <si>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</si>
  <si>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</si>
  <si>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</si>
  <si>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</si>
  <si>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</si>
  <si>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</si>
  <si>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</si>
  <si>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</si>
  <si>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</si>
  <si>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</si>
  <si>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</si>
  <si>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</si>
  <si>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</si>
  <si>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</si>
  <si>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</si>
  <si>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</si>
  <si>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</si>
  <si>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</si>
  <si>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</si>
  <si>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</si>
  <si>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</si>
  <si>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</si>
  <si>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</si>
  <si>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</si>
  <si>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</si>
  <si>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</si>
  <si>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</si>
  <si>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</si>
  <si>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</si>
  <si>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</si>
  <si>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</si>
  <si>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</si>
  <si>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</si>
  <si>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</si>
  <si>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</si>
  <si>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</si>
  <si>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</si>
  <si>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</si>
  <si>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</si>
  <si>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</si>
  <si>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</si>
  <si>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</si>
  <si>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</si>
  <si>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</si>
  <si>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</si>
  <si>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</si>
  <si>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</si>
  <si>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</si>
  <si>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</si>
  <si>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</si>
  <si>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</si>
  <si>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</si>
  <si>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</si>
  <si>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</si>
  <si>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</si>
  <si>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</si>
  <si>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</si>
  <si>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</si>
  <si>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</si>
  <si>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</si>
  <si>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</si>
  <si>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</si>
  <si>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</si>
  <si>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</si>
  <si>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</si>
  <si>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</si>
  <si>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</si>
  <si>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</si>
  <si>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</si>
  <si>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</si>
  <si>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</si>
  <si>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</si>
  <si>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</si>
  <si>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</si>
  <si>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</si>
  <si>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</si>
  <si>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</si>
  <si>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</si>
  <si>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</si>
  <si>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</si>
  <si>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</si>
  <si>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</si>
  <si>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</si>
  <si>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</si>
  <si>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</si>
  <si>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</si>
  <si>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</si>
  <si>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</si>
  <si>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</si>
  <si>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</si>
  <si>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</si>
  <si>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</si>
  <si>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</si>
  <si>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</si>
  <si>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</si>
  <si>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</si>
  <si>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</si>
  <si>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</si>
  <si>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</si>
  <si>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</si>
  <si>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</si>
  <si>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</si>
  <si>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</si>
  <si>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</si>
  <si>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</si>
  <si>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</si>
  <si>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</si>
  <si>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</si>
  <si>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</si>
  <si>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</si>
  <si>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</si>
  <si>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</si>
  <si>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</si>
  <si>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</si>
  <si>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</si>
  <si>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</si>
  <si>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</si>
  <si>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</si>
  <si>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</si>
  <si>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</si>
  <si>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</si>
  <si>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</si>
  <si>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</si>
  <si>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</si>
  <si>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</si>
  <si>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</si>
  <si>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</si>
  <si>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</si>
  <si>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</si>
  <si>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</si>
  <si>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</si>
  <si>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</si>
  <si>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</si>
  <si>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</si>
  <si>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</si>
  <si>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</si>
  <si>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</si>
  <si>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</si>
  <si>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</si>
  <si>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</si>
  <si>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</si>
  <si>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</si>
  <si>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</si>
  <si>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</si>
  <si>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</si>
  <si>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</si>
  <si>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</si>
  <si>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</si>
  <si>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</si>
  <si>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</si>
  <si>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</si>
  <si>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</si>
  <si>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</si>
  <si>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</si>
  <si>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</si>
  <si>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</si>
  <si>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</si>
  <si>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</si>
  <si>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</si>
  <si>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</si>
  <si>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</si>
  <si>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</si>
  <si>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</si>
  <si>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</si>
  <si>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</si>
  <si>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</si>
  <si>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</si>
  <si>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</si>
  <si>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</si>
  <si>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</si>
  <si>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</si>
  <si>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</si>
  <si>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</si>
  <si>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</si>
  <si>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</si>
  <si>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</si>
  <si>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</si>
  <si>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</si>
  <si>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</si>
  <si>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</si>
  <si>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</si>
  <si>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</si>
  <si>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</si>
  <si>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</si>
  <si>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</si>
  <si>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</si>
  <si>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</si>
  <si>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</si>
  <si>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</si>
  <si>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</si>
  <si>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</si>
  <si>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</si>
  <si>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</si>
  <si>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</si>
  <si>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</si>
  <si>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</si>
  <si>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</si>
  <si>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</si>
  <si>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</si>
  <si>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</si>
  <si>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</si>
  <si>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</si>
  <si>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</si>
  <si>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</si>
  <si>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</si>
  <si>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</si>
  <si>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</si>
  <si>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</si>
  <si>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</si>
  <si>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</si>
  <si>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</si>
  <si>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</si>
  <si>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</si>
  <si>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</si>
  <si>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</si>
  <si>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</si>
  <si>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</si>
  <si>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</si>
  <si>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</si>
  <si>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</si>
  <si>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</si>
  <si>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</si>
  <si>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</si>
  <si>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</si>
  <si>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</si>
  <si>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</si>
  <si>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</si>
  <si>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</si>
  <si>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</si>
  <si>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</si>
  <si>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</si>
  <si>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</si>
  <si>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</si>
  <si>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</si>
  <si>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</si>
  <si>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</si>
  <si>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</si>
  <si>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</si>
  <si>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</si>
  <si>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</si>
  <si>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</si>
  <si>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</si>
  <si>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</si>
  <si>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</si>
  <si>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</si>
  <si>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</si>
  <si>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</si>
  <si>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</si>
  <si>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</si>
  <si>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</si>
  <si>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</si>
  <si>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</si>
  <si>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</si>
  <si>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</si>
  <si>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</si>
  <si>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</si>
  <si>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</si>
  <si>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</si>
  <si>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</si>
  <si>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</si>
  <si>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</si>
  <si>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</si>
  <si>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</si>
  <si>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</si>
  <si>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</si>
  <si>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</si>
  <si>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</si>
  <si>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</si>
  <si>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</si>
  <si>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</si>
  <si>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</si>
  <si>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</si>
  <si>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</si>
  <si>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</si>
  <si>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</si>
  <si>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</si>
  <si>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</si>
  <si>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</si>
  <si>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</si>
  <si>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</si>
  <si>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</si>
  <si>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</si>
  <si>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</si>
  <si>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</si>
  <si>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</si>
  <si>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</si>
  <si>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</si>
  <si>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</si>
  <si>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</si>
  <si>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</si>
  <si>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</si>
  <si>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</si>
  <si>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</si>
  <si>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</si>
  <si>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</si>
  <si>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</si>
  <si>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</si>
  <si>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</si>
  <si>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</si>
  <si>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</si>
  <si>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</si>
  <si>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</si>
  <si>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</si>
  <si>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</si>
  <si>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</si>
  <si>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</si>
  <si>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</si>
  <si>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</si>
  <si>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</si>
  <si>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</si>
  <si>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</si>
  <si>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</si>
  <si>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</si>
  <si>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</si>
  <si>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</si>
  <si>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</si>
  <si>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</si>
  <si>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</si>
  <si>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</si>
  <si>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</si>
  <si>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</si>
  <si>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</si>
  <si>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</si>
  <si>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</si>
  <si>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</si>
  <si>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</si>
  <si>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</si>
  <si>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</si>
  <si>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</si>
  <si>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</si>
  <si>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</si>
  <si>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</si>
  <si>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</si>
  <si>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</si>
  <si>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</si>
  <si>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</si>
  <si>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</si>
  <si>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</si>
  <si>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</si>
  <si>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</si>
  <si>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</si>
  <si>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</si>
  <si>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</si>
  <si>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</si>
  <si>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</si>
  <si>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</si>
  <si>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</si>
  <si>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</si>
  <si>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</si>
  <si>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</si>
  <si>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</si>
  <si>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</si>
  <si>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</si>
  <si>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</si>
  <si>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</si>
  <si>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</si>
  <si>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</si>
  <si>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</si>
  <si>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</si>
  <si>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</si>
  <si>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</si>
  <si>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</si>
  <si>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</si>
  <si>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</si>
  <si>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</si>
  <si>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</si>
  <si>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</si>
  <si>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</si>
  <si>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</si>
  <si>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</si>
  <si>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</si>
  <si>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</si>
  <si>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</si>
  <si>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</si>
  <si>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</si>
  <si>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</si>
  <si>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</si>
  <si>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</si>
  <si>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</si>
  <si>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</si>
  <si>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</si>
  <si>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</si>
  <si>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</si>
  <si>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</si>
  <si>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</si>
  <si>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</si>
  <si>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</si>
  <si>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</si>
  <si>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</si>
  <si>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</si>
  <si>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</si>
  <si>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</si>
  <si>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</si>
  <si>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</si>
  <si>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</si>
  <si>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</si>
  <si>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</si>
  <si>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</si>
  <si>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</si>
  <si>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</si>
  <si>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</si>
  <si>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</si>
  <si>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</si>
  <si>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</si>
  <si>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</si>
  <si>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</si>
  <si>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</si>
  <si>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</si>
  <si>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</si>
  <si>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</si>
  <si>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</si>
  <si>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</si>
  <si>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</si>
  <si>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</si>
  <si>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</si>
  <si>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</si>
  <si>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</si>
  <si>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</si>
  <si>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</si>
  <si>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</si>
  <si>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</si>
  <si>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</si>
  <si>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</si>
  <si>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</si>
  <si>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</si>
  <si>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</si>
  <si>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</si>
  <si>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</si>
  <si>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</si>
  <si>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</si>
  <si>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</si>
  <si>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</si>
  <si>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</si>
  <si>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</si>
  <si>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</si>
  <si>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</si>
  <si>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</si>
  <si>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</si>
  <si>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</si>
  <si>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</si>
  <si>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</si>
  <si>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</si>
  <si>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</si>
  <si>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</si>
  <si>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</si>
  <si>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</si>
  <si>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</si>
  <si>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</si>
  <si>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</si>
  <si>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</si>
  <si>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</si>
  <si>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</si>
  <si>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</si>
  <si>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</si>
  <si>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</si>
  <si>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</si>
  <si>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</si>
  <si>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</si>
  <si>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</si>
  <si>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</si>
  <si>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</si>
  <si>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</si>
  <si>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</si>
  <si>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</si>
  <si>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</si>
  <si>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</si>
  <si>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</si>
  <si>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</si>
  <si>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</si>
  <si>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</si>
  <si>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</si>
  <si>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</si>
  <si>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</si>
  <si>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</si>
  <si>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</si>
  <si>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</si>
  <si>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</si>
  <si>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</si>
  <si>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</si>
  <si>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</si>
  <si>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</si>
  <si>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</si>
  <si>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</si>
  <si>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</si>
  <si>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</si>
  <si>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</si>
  <si>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</si>
  <si>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</si>
  <si>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</si>
  <si>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</si>
  <si>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</si>
  <si>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</si>
  <si>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</si>
  <si>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</si>
  <si>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</si>
  <si>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</si>
  <si>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</si>
  <si>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</si>
  <si>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</si>
  <si>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</si>
  <si>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</si>
  <si>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</si>
  <si>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</si>
  <si>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</si>
  <si>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</si>
  <si>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</si>
  <si>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</si>
  <si>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</si>
  <si>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</si>
  <si>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</si>
  <si>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</si>
  <si>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</si>
  <si>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</si>
  <si>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</si>
  <si>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</si>
  <si>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</si>
  <si>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</si>
  <si>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</si>
  <si>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</si>
  <si>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</si>
  <si>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</si>
  <si>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</si>
  <si>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</si>
  <si>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</si>
  <si>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</si>
  <si>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</si>
  <si>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</si>
  <si>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</si>
  <si>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</si>
  <si>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</si>
  <si>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</si>
  <si>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</si>
  <si>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</si>
  <si>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</si>
  <si>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</si>
  <si>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</si>
  <si>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</si>
  <si>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</si>
  <si>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</si>
  <si>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</si>
  <si>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</si>
  <si>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</si>
  <si>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</si>
  <si>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</si>
  <si>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</si>
  <si>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</si>
  <si>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</si>
  <si>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</si>
  <si>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</si>
  <si>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</si>
  <si>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</si>
  <si>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</si>
  <si>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</si>
  <si>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</si>
  <si>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</si>
  <si>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</si>
  <si>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</si>
  <si>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</si>
  <si>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</si>
  <si>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</si>
  <si>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</si>
  <si>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</si>
  <si>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</si>
  <si>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</si>
  <si>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</si>
  <si>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</si>
  <si>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</si>
  <si>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</si>
  <si>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</si>
  <si>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</si>
  <si>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</si>
  <si>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</si>
  <si>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</si>
  <si>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</si>
  <si>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</si>
  <si>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</si>
  <si>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</si>
  <si>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</si>
  <si>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</si>
  <si>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</si>
  <si>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</si>
  <si>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</si>
  <si>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</si>
  <si>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</si>
  <si>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</si>
  <si>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</si>
  <si>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</si>
  <si>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</si>
  <si>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</si>
  <si>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</si>
  <si>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</si>
  <si>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</si>
  <si>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</si>
  <si>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</si>
  <si>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</si>
  <si>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</si>
  <si>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</si>
  <si>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</si>
  <si>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</si>
  <si>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</si>
  <si>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</si>
  <si>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</si>
  <si>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</si>
  <si>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</si>
  <si>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</si>
  <si>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</si>
  <si>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</si>
  <si>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</si>
  <si>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</si>
  <si>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</si>
  <si>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</si>
  <si>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</si>
  <si>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</si>
  <si>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</si>
  <si>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</si>
  <si>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</si>
  <si>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</si>
  <si>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</si>
  <si>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</si>
  <si>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</si>
  <si>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</si>
  <si>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</si>
  <si>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</si>
  <si>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</si>
  <si>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</si>
  <si>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</si>
  <si>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</si>
  <si>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</si>
  <si>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</si>
  <si>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</si>
  <si>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</si>
  <si>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</si>
  <si>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</si>
  <si>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</si>
  <si>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</si>
  <si>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</si>
  <si>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</si>
  <si>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</si>
  <si>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</si>
  <si>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</si>
  <si>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</si>
  <si>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</si>
  <si>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</si>
  <si>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</si>
  <si>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</si>
  <si>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</si>
  <si>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</si>
  <si>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</si>
  <si>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</si>
  <si>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</si>
  <si>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</si>
  <si>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</si>
  <si>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</si>
  <si>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</si>
  <si>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</si>
  <si>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</si>
  <si>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</si>
  <si>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</si>
  <si>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</si>
  <si>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</si>
  <si>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</si>
  <si>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</si>
  <si>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</si>
  <si>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</si>
  <si>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</si>
  <si>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</si>
  <si>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</si>
  <si>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</si>
  <si>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</si>
  <si>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</si>
  <si>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</si>
  <si>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</si>
  <si>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</si>
  <si>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</si>
  <si>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</si>
  <si>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</si>
  <si>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</si>
  <si>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</si>
  <si>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</si>
  <si>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</si>
  <si>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</si>
  <si>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</si>
  <si>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</si>
  <si>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</si>
  <si>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</si>
  <si>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</si>
  <si>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</si>
  <si>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</si>
  <si>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</si>
  <si>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</si>
  <si>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</si>
  <si>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</si>
  <si>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</si>
  <si>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</si>
  <si>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</si>
  <si>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</si>
  <si>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</si>
  <si>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</si>
  <si>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</si>
  <si>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</si>
  <si>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</si>
  <si>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</si>
  <si>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</si>
  <si>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</si>
  <si>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</si>
  <si>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</si>
  <si>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</si>
  <si>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</si>
  <si>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</si>
  <si>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</si>
  <si>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</si>
  <si>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</si>
  <si>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</si>
  <si>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</si>
  <si>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</si>
  <si>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</si>
  <si>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</si>
  <si>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</si>
  <si>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</si>
  <si>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</si>
  <si>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</si>
  <si>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</si>
  <si>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</si>
  <si>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</si>
  <si>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</si>
  <si>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</si>
  <si>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</si>
  <si>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</si>
  <si>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</si>
  <si>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</si>
  <si>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</si>
  <si>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</si>
  <si>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</si>
  <si>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</si>
  <si>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</si>
  <si>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</si>
  <si>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</si>
  <si>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</si>
  <si>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</si>
  <si>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</si>
  <si>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</si>
  <si>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</si>
  <si>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</si>
  <si>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</si>
  <si>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</si>
  <si>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</si>
  <si>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</si>
  <si>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</si>
  <si>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</si>
  <si>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</si>
  <si>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</si>
  <si>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</si>
  <si>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</si>
  <si>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</si>
  <si>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</si>
  <si>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</si>
  <si>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</si>
  <si>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</si>
  <si>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</si>
  <si>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</si>
  <si>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</si>
  <si>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</si>
  <si>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</si>
  <si>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</si>
  <si>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</si>
  <si>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</si>
  <si>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</si>
  <si>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</si>
  <si>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</si>
  <si>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</si>
  <si>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</si>
  <si>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</si>
  <si>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</si>
  <si>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</si>
  <si>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</si>
  <si>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</si>
  <si>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</si>
  <si>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</si>
  <si>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</si>
  <si>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</si>
  <si>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</si>
  <si>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</si>
  <si>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</si>
  <si>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</si>
  <si>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</si>
  <si>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</si>
  <si>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</si>
  <si>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</si>
  <si>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</si>
  <si>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</si>
  <si>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</si>
  <si>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</si>
  <si>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</si>
  <si>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</si>
  <si>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</si>
  <si>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</si>
  <si>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</si>
  <si>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</si>
  <si>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</si>
  <si>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</si>
  <si>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</si>
  <si>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</si>
  <si>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</si>
  <si>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</si>
  <si>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</si>
  <si>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</si>
  <si>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</si>
  <si>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</si>
  <si>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</si>
  <si>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</si>
  <si>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</si>
  <si>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</si>
  <si>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</si>
  <si>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</si>
  <si>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</si>
  <si>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</si>
  <si>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</si>
  <si>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</si>
  <si>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</si>
  <si>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</si>
  <si>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</si>
  <si>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</si>
  <si>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</si>
  <si>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</si>
  <si>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</si>
  <si>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</si>
  <si>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</si>
  <si>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</si>
  <si>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</si>
  <si>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</si>
  <si>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</si>
  <si>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</si>
  <si>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</si>
  <si>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</si>
  <si>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</si>
  <si>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</si>
  <si>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</si>
  <si>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</si>
  <si>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</si>
  <si>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</si>
  <si>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</si>
  <si>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</si>
  <si>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</si>
  <si>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</si>
  <si>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</si>
  <si>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</si>
  <si>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</si>
  <si>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</si>
  <si>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</si>
  <si>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</si>
  <si>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</si>
  <si>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</si>
  <si>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</si>
  <si>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</si>
  <si>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</si>
  <si>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</si>
  <si>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</si>
  <si>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</si>
  <si>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</si>
  <si>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</si>
  <si>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</si>
  <si>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</si>
  <si>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</si>
  <si>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</si>
  <si>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</si>
  <si>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</si>
  <si>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</si>
  <si>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</si>
  <si>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</si>
  <si>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</si>
  <si>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</si>
  <si>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</si>
  <si>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</si>
  <si>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</si>
  <si>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</si>
  <si>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</si>
  <si>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</si>
  <si>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</si>
  <si>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</si>
  <si>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</si>
  <si>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</si>
  <si>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</si>
  <si>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</si>
  <si>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</si>
  <si>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</si>
  <si>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</si>
  <si>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</si>
  <si>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</si>
  <si>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</si>
  <si>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</si>
  <si>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</si>
  <si>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</si>
  <si>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</si>
  <si>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</si>
  <si>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</si>
  <si>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</si>
  <si>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</si>
  <si>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</si>
  <si>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</si>
  <si>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</si>
  <si>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</si>
  <si>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</si>
  <si>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</si>
  <si>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</si>
  <si>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</si>
  <si>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</si>
  <si>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</si>
  <si>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</si>
  <si>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</si>
  <si>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</si>
  <si>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</si>
  <si>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</si>
  <si>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</si>
  <si>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</si>
  <si>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</si>
  <si>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</si>
  <si>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</si>
  <si>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</si>
  <si>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</si>
  <si>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</si>
  <si>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</si>
  <si>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</si>
  <si>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</si>
  <si>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</si>
  <si>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</si>
  <si>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</si>
  <si>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</si>
  <si>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</si>
  <si>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</si>
  <si>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</si>
  <si>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</si>
  <si>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</si>
  <si>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</si>
  <si>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</si>
  <si>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</si>
  <si>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</si>
  <si>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</si>
  <si>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</si>
  <si>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</si>
  <si>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</si>
  <si>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</si>
  <si>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</si>
  <si>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</si>
  <si>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</si>
  <si>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</si>
  <si>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</si>
  <si>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</si>
  <si>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</si>
  <si>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</si>
  <si>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</si>
  <si>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</si>
  <si>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</si>
  <si>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</si>
  <si>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</si>
  <si>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</si>
  <si>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</si>
  <si>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</si>
  <si>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</si>
  <si>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</si>
  <si>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</si>
  <si>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</si>
  <si>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</si>
  <si>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</si>
  <si>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</si>
  <si>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</si>
  <si>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</si>
  <si>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</si>
  <si>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</si>
  <si>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</si>
  <si>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</si>
  <si>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</si>
  <si>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</si>
  <si>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</si>
  <si>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</si>
  <si>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</si>
  <si>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</si>
  <si>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</si>
  <si>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</si>
  <si>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</si>
  <si>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</si>
  <si>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</si>
  <si>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</si>
  <si>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</si>
  <si>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</si>
  <si>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</si>
  <si>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</si>
  <si>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</si>
  <si>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</si>
  <si>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</si>
  <si>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</si>
  <si>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</si>
  <si>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</si>
  <si>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</si>
  <si>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</si>
  <si>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</si>
  <si>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</si>
  <si>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</si>
  <si>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</si>
  <si>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</si>
  <si>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</si>
  <si>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</si>
  <si>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</si>
  <si>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</si>
  <si>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</si>
  <si>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</si>
  <si>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</si>
  <si>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</si>
  <si>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</si>
  <si>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</si>
  <si>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</si>
  <si>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</si>
  <si>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</si>
  <si>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</si>
  <si>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</si>
  <si>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</si>
  <si>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</si>
  <si>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</si>
  <si>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</si>
  <si>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</si>
  <si>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</si>
  <si>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</si>
  <si>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</si>
  <si>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</si>
  <si>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</si>
  <si>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</si>
  <si>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</si>
  <si>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</si>
  <si>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</si>
  <si>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</si>
  <si>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</si>
  <si>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</si>
  <si>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</si>
  <si>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</si>
  <si>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</si>
  <si>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</si>
  <si>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</si>
  <si>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</si>
  <si>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</si>
  <si>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</si>
  <si>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</si>
  <si>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</si>
  <si>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</si>
  <si>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</si>
  <si>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</si>
  <si>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</si>
  <si>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</si>
  <si>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</si>
  <si>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</si>
  <si>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</si>
  <si>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</si>
  <si>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</si>
  <si>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</si>
  <si>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</si>
  <si>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</si>
  <si>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</si>
  <si>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</si>
  <si>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</si>
  <si>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</si>
  <si>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</si>
  <si>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</si>
  <si>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</si>
  <si>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</si>
  <si>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</si>
  <si>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</si>
  <si>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</si>
  <si>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</si>
  <si>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</si>
  <si>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</si>
  <si>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</si>
  <si>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</si>
  <si>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</si>
  <si>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</si>
  <si>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</si>
  <si>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</si>
  <si>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</si>
  <si>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</si>
  <si>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</si>
  <si>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</si>
  <si>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</si>
  <si>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</si>
  <si>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</si>
  <si>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</si>
  <si>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</si>
  <si>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</si>
  <si>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</si>
  <si>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</si>
  <si>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</si>
  <si>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</si>
  <si>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</si>
  <si>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</si>
  <si>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</si>
  <si>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</si>
  <si>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</si>
  <si>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</si>
  <si>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</si>
  <si>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</si>
  <si>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</si>
  <si>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</si>
  <si>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</si>
  <si>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</si>
  <si>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</si>
  <si>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</si>
  <si>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</si>
  <si>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</si>
  <si>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</si>
  <si>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</si>
  <si>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</si>
  <si>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</si>
  <si>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</si>
  <si>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</si>
  <si>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</si>
  <si>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</si>
  <si>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</si>
  <si>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</si>
  <si>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</si>
  <si>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</si>
  <si>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</si>
  <si>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</si>
  <si>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</si>
  <si>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</si>
  <si>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</si>
  <si>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</si>
  <si>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</si>
  <si>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</si>
  <si>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</si>
  <si>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</si>
  <si>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</si>
  <si>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</si>
  <si>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</si>
  <si>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</si>
  <si>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</si>
  <si>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</si>
  <si>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</si>
  <si>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</si>
  <si>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</si>
  <si>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</si>
  <si>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</si>
  <si>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</si>
  <si>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</si>
  <si>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</si>
  <si>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</si>
  <si>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</si>
  <si>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</si>
  <si>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</si>
  <si>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</si>
  <si>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</si>
  <si>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</si>
  <si>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</si>
  <si>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</si>
  <si>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</si>
  <si>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</si>
  <si>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</si>
  <si>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</si>
  <si>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</si>
  <si>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</si>
  <si>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</si>
  <si>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</si>
  <si>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</si>
  <si>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</si>
  <si>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</si>
  <si>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</si>
  <si>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</si>
  <si>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</si>
  <si>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</si>
  <si>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</si>
  <si>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</si>
  <si>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</si>
  <si>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</si>
  <si>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</si>
  <si>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</si>
  <si>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</si>
  <si>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</si>
  <si>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</si>
  <si>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</si>
  <si>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</si>
  <si>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</si>
  <si>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</si>
  <si>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</si>
  <si>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</si>
  <si>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</si>
  <si>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</si>
  <si>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</si>
  <si>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</si>
  <si>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</si>
  <si>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</si>
  <si>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</si>
  <si>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</si>
  <si>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</si>
  <si>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</si>
  <si>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</si>
  <si>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</si>
  <si>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</si>
  <si>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</si>
  <si>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</si>
  <si>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</si>
  <si>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</si>
  <si>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</si>
  <si>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</si>
  <si>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</si>
  <si>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</si>
  <si>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</si>
  <si>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</si>
  <si>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</si>
  <si>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</si>
  <si>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</si>
  <si>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</si>
  <si>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</si>
  <si>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</si>
  <si>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</si>
  <si>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</si>
  <si>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</si>
  <si>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</si>
  <si>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</si>
  <si>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</si>
  <si>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</si>
  <si>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</si>
  <si>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</si>
  <si>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</si>
  <si>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</si>
  <si>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</si>
  <si>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</si>
  <si>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</si>
  <si>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</si>
  <si>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</si>
  <si>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</si>
  <si>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</si>
  <si>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</si>
  <si>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</si>
  <si>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</si>
  <si>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</si>
  <si>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</si>
  <si>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</si>
  <si>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</si>
  <si>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</si>
  <si>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</si>
  <si>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</si>
  <si>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</si>
  <si>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</si>
  <si>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</si>
  <si>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</si>
  <si>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</si>
  <si>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</si>
  <si>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</si>
  <si>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</si>
  <si>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</si>
  <si>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</si>
  <si>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</si>
  <si>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</si>
  <si>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</si>
  <si>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</si>
  <si>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</si>
  <si>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</si>
  <si>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</si>
  <si>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</si>
  <si>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</si>
  <si>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</si>
  <si>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</si>
  <si>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</si>
  <si>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</si>
  <si>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</si>
  <si>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</si>
  <si>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</si>
  <si>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</si>
  <si>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</si>
  <si>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</si>
  <si>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</si>
  <si>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</si>
  <si>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</si>
  <si>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</si>
  <si>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</si>
  <si>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</si>
  <si>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</si>
  <si>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</si>
  <si>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</si>
  <si>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</si>
  <si>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</si>
  <si>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</si>
  <si>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</si>
  <si>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</si>
  <si>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</si>
  <si>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</si>
  <si>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</si>
  <si>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</si>
  <si>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</si>
  <si>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</si>
  <si>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</si>
  <si>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</si>
  <si>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</si>
  <si>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</si>
  <si>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</si>
  <si>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</si>
  <si>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</si>
  <si>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</si>
  <si>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</si>
  <si>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</si>
  <si>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</si>
  <si>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</si>
  <si>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</si>
  <si>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</si>
  <si>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</si>
  <si>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</si>
  <si>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</si>
  <si>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</si>
  <si>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</si>
  <si>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</si>
  <si>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</si>
  <si>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</si>
  <si>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</si>
  <si>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</si>
  <si>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</si>
  <si>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</si>
  <si>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</si>
  <si>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</si>
  <si>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</si>
  <si>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</si>
  <si>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</si>
  <si>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</si>
  <si>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</si>
  <si>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</si>
  <si>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</si>
  <si>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</si>
  <si>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</si>
  <si>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</si>
  <si>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</si>
  <si>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</si>
  <si>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</si>
  <si>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</si>
  <si>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</si>
  <si>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</si>
  <si>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</si>
  <si>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</si>
  <si>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</si>
  <si>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</si>
  <si>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</si>
  <si>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</si>
  <si>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</si>
  <si>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</si>
  <si>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</si>
  <si>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</si>
  <si>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</si>
  <si>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</si>
  <si>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</si>
  <si>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</si>
  <si>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</si>
  <si>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</si>
  <si>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</si>
  <si>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</si>
  <si>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</si>
  <si>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</si>
  <si>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</si>
  <si>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</si>
  <si>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</si>
  <si>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</si>
  <si>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</si>
  <si>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</si>
  <si>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</si>
  <si>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</si>
  <si>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</si>
  <si>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</si>
  <si>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</si>
  <si>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</si>
  <si>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</si>
  <si>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</si>
  <si>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</si>
  <si>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</si>
  <si>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</si>
  <si>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</si>
  <si>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</si>
  <si>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</si>
  <si>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</si>
  <si>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</si>
  <si>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</si>
  <si>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</si>
  <si>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</si>
  <si>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</si>
  <si>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</si>
  <si>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</si>
  <si>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</si>
  <si>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</si>
  <si>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</si>
  <si>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</si>
  <si>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</si>
  <si>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</si>
  <si>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</si>
  <si>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</si>
  <si>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</si>
  <si>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</si>
  <si>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</si>
  <si>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</si>
  <si>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</si>
  <si>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</si>
  <si>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</si>
  <si>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</si>
  <si>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</si>
  <si>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</si>
  <si>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</si>
  <si>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</si>
  <si>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</si>
  <si>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</si>
  <si>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</si>
  <si>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</si>
  <si>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</si>
  <si>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</si>
  <si>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</si>
  <si>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</si>
  <si>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</si>
  <si>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</si>
  <si>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</si>
  <si>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</si>
  <si>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</si>
  <si>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</si>
  <si>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</si>
  <si>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</si>
  <si>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</si>
  <si>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</si>
  <si>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</si>
  <si>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</si>
  <si>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</si>
  <si>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</si>
  <si>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</si>
  <si>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</si>
  <si>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</si>
  <si>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</si>
  <si>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</si>
  <si>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</si>
  <si>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</si>
  <si>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</si>
  <si>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</si>
  <si>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</si>
  <si>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</si>
  <si>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</si>
  <si>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</si>
  <si>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</si>
  <si>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</si>
  <si>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</si>
  <si>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</si>
  <si>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</si>
  <si>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</si>
  <si>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</si>
  <si>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</si>
  <si>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</si>
  <si>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</si>
  <si>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</si>
  <si>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</si>
  <si>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</si>
  <si>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</si>
  <si>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</si>
  <si>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</si>
  <si>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</si>
  <si>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</si>
  <si>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</si>
  <si>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</si>
  <si>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</si>
  <si>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</si>
  <si>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</si>
  <si>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</si>
  <si>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</si>
  <si>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</si>
  <si>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</si>
  <si>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</si>
  <si>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</si>
  <si>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</si>
  <si>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</si>
  <si>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</si>
  <si>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</si>
  <si>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</si>
  <si>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</si>
  <si>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</si>
  <si>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</si>
  <si>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</si>
  <si>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</si>
  <si>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</si>
  <si>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</si>
  <si>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</si>
  <si>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</si>
  <si>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</si>
  <si>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</si>
  <si>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</si>
  <si>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</si>
  <si>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</si>
  <si>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</si>
  <si>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</si>
  <si>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</si>
  <si>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</si>
  <si>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</si>
  <si>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</si>
  <si>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</si>
  <si>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</si>
  <si>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</si>
  <si>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</si>
  <si>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</si>
  <si>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</si>
  <si>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</si>
  <si>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</si>
  <si>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</si>
  <si>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</si>
  <si>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</si>
  <si>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</si>
  <si>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</si>
  <si>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</si>
  <si>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</si>
  <si>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</si>
  <si>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</si>
  <si>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</si>
  <si>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</si>
  <si>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</si>
  <si>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</si>
  <si>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</si>
  <si>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</si>
  <si>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</si>
  <si>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</si>
  <si>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</si>
  <si>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</si>
  <si>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</si>
  <si>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</si>
  <si>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</si>
  <si>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</si>
  <si>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</si>
  <si>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</si>
  <si>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</si>
  <si>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</si>
  <si>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</si>
  <si>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</si>
  <si>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</si>
  <si>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</si>
  <si>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</si>
  <si>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</si>
  <si>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</si>
  <si>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</si>
  <si>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</si>
  <si>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</si>
  <si>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</si>
  <si>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</si>
  <si>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</si>
  <si>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</si>
  <si>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</si>
  <si>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</si>
  <si>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</si>
  <si>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</si>
  <si>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</si>
  <si>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</si>
  <si>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</si>
  <si>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</si>
  <si>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</si>
  <si>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</si>
  <si>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</si>
  <si>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</si>
  <si>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</si>
  <si>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</si>
  <si>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</si>
  <si>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</si>
  <si>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</si>
  <si>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</si>
  <si>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</si>
  <si>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</si>
  <si>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</si>
  <si>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</si>
  <si>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</si>
  <si>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</si>
  <si>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</si>
  <si>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</si>
  <si>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</si>
  <si>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</si>
  <si>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</si>
  <si>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</si>
  <si>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</si>
  <si>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</si>
  <si>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</si>
  <si>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</si>
  <si>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</si>
  <si>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</si>
  <si>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</si>
  <si>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</si>
  <si>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</si>
  <si>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</si>
  <si>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</si>
  <si>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</si>
  <si>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</si>
  <si>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</si>
  <si>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</si>
  <si>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</si>
  <si>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</si>
  <si>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</si>
  <si>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</si>
  <si>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</si>
  <si>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</si>
  <si>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</si>
  <si>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</si>
  <si>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</si>
  <si>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</si>
  <si>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</si>
  <si>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</si>
  <si>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</si>
  <si>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</si>
  <si>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</si>
  <si>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</si>
  <si>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</si>
  <si>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</si>
  <si>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</si>
  <si>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</si>
  <si>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</si>
  <si>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</si>
  <si>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</si>
  <si>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</si>
  <si>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</si>
  <si>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</si>
  <si>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</si>
  <si>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</si>
  <si>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</si>
  <si>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</si>
  <si>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</si>
  <si>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</si>
  <si>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</si>
  <si>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</si>
  <si>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</si>
  <si>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</si>
  <si>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</si>
  <si>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</si>
  <si>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</si>
  <si>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</si>
  <si>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</si>
  <si>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</si>
  <si>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</si>
  <si>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</si>
  <si>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</si>
  <si>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</si>
  <si>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</si>
  <si>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</si>
  <si>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</si>
  <si>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</si>
  <si>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</si>
  <si>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</si>
  <si>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</si>
  <si>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</si>
  <si>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</si>
  <si>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</si>
  <si>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</si>
  <si>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</si>
  <si>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</si>
  <si>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</si>
  <si>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</si>
  <si>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</si>
  <si>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</si>
  <si>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</si>
  <si>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</si>
  <si>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</si>
  <si>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</si>
  <si>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</si>
  <si>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</si>
  <si>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</si>
  <si>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</si>
  <si>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</si>
  <si>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</si>
  <si>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</si>
  <si>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</si>
  <si>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</si>
  <si>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</si>
  <si>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</si>
  <si>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</si>
  <si>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</si>
  <si>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</si>
  <si>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</si>
  <si>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</si>
  <si>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</si>
  <si>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</si>
  <si>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</si>
  <si>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</si>
  <si>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</si>
  <si>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</si>
  <si>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</si>
  <si>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</si>
  <si>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</si>
  <si>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</si>
  <si>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</si>
  <si>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</si>
  <si>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</si>
  <si>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</si>
  <si>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</si>
  <si>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</si>
  <si>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</si>
  <si>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</si>
  <si>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</si>
  <si>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</si>
  <si>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</si>
  <si>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</si>
  <si>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</si>
  <si>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</si>
  <si>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</si>
  <si>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</si>
  <si>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</si>
  <si>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</si>
  <si>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</si>
  <si>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</si>
  <si>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</si>
  <si>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</si>
  <si>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</si>
  <si>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</si>
  <si>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</si>
  <si>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</si>
  <si>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</si>
  <si>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</si>
  <si>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</si>
  <si>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</si>
  <si>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</si>
  <si>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</si>
  <si>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</si>
  <si>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</si>
  <si>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</si>
  <si>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</si>
  <si>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</si>
  <si>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</si>
  <si>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</si>
  <si>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</si>
  <si>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</si>
  <si>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</si>
  <si>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</si>
  <si>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</si>
  <si>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</si>
  <si>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</si>
  <si>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</si>
  <si>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</si>
  <si>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</si>
  <si>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</si>
  <si>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</si>
  <si>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</si>
  <si>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</si>
  <si>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</si>
  <si>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</si>
  <si>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</si>
  <si>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</si>
  <si>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</si>
  <si>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</si>
  <si>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</si>
  <si>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</si>
  <si>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</si>
  <si>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</si>
  <si>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</si>
  <si>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</si>
  <si>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</si>
  <si>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</si>
  <si>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</si>
  <si>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</si>
  <si>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</si>
  <si>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</si>
  <si>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</si>
  <si>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</si>
  <si>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</si>
  <si>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</si>
  <si>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</si>
  <si>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</si>
  <si>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</si>
  <si>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</si>
  <si>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</si>
  <si>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</si>
  <si>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</si>
  <si>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</si>
  <si>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</si>
  <si>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</si>
  <si>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</si>
  <si>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</si>
  <si>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</si>
  <si>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</si>
  <si>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</si>
  <si>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</si>
  <si>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</si>
  <si>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</si>
  <si>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</si>
  <si>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</si>
  <si>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</si>
  <si>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</si>
  <si>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</si>
  <si>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</si>
  <si>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</si>
  <si>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</si>
  <si>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</si>
  <si>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</si>
  <si>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</si>
  <si>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</si>
  <si>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</si>
  <si>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</si>
  <si>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</si>
  <si>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</si>
  <si>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</si>
  <si>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</si>
  <si>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</si>
  <si>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</si>
  <si>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</si>
  <si>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</si>
  <si>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</si>
  <si>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</si>
  <si>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</si>
  <si>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</si>
  <si>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</si>
  <si>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</si>
  <si>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</si>
  <si>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</si>
  <si>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</si>
  <si>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</si>
  <si>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</si>
  <si>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</si>
  <si>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</si>
  <si>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</si>
  <si>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</si>
  <si>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</si>
  <si>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</si>
  <si>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</si>
  <si>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</si>
  <si>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</si>
  <si>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</si>
  <si>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</si>
  <si>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</si>
  <si>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</si>
  <si>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</si>
  <si>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</si>
  <si>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</si>
  <si>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</si>
  <si>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</si>
  <si>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</si>
  <si>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</si>
  <si>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</si>
  <si>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</si>
  <si>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</si>
  <si>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</si>
  <si>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</si>
  <si>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</si>
  <si>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</si>
  <si>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</si>
  <si>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</si>
  <si>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</si>
  <si>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</si>
  <si>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</si>
  <si>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</si>
  <si>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</si>
  <si>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</si>
  <si>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</si>
  <si>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</si>
  <si>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</si>
  <si>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</si>
  <si>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</si>
  <si>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</si>
  <si>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</si>
  <si>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</si>
  <si>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</si>
  <si>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</si>
  <si>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</si>
  <si>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</si>
  <si>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</si>
  <si>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</si>
  <si>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</si>
  <si>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</si>
  <si>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</si>
  <si>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</si>
  <si>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</si>
  <si>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</si>
  <si>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</si>
  <si>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</si>
  <si>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</si>
  <si>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</si>
  <si>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</si>
  <si>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</si>
  <si>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</si>
  <si>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</si>
  <si>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</si>
  <si>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</si>
  <si>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</si>
  <si>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</si>
  <si>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</si>
  <si>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</si>
  <si>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</si>
  <si>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</si>
  <si>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</si>
  <si>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</si>
  <si>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</si>
  <si>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</si>
  <si>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</si>
  <si>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</si>
  <si>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</si>
  <si>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</si>
  <si>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</si>
  <si>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</si>
  <si>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</si>
  <si>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</si>
  <si>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</si>
  <si>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</si>
  <si>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</si>
  <si>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</si>
  <si>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</si>
  <si>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</si>
  <si>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</si>
  <si>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</si>
  <si>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</si>
  <si>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</si>
  <si>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</si>
  <si>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</si>
  <si>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</si>
  <si>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</si>
  <si>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</si>
  <si>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</si>
  <si>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</si>
  <si>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</si>
  <si>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</si>
  <si>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</si>
  <si>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</si>
  <si>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</si>
  <si>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</si>
  <si>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</si>
  <si>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</si>
  <si>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</si>
  <si>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</si>
  <si>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</si>
  <si>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</si>
  <si>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</si>
  <si>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</si>
  <si>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</si>
  <si>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</si>
  <si>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</si>
  <si>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</si>
  <si>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</si>
  <si>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</si>
  <si>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</si>
  <si>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</si>
  <si>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</si>
  <si>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</si>
  <si>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</si>
  <si>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</si>
  <si>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</si>
  <si>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</si>
  <si>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</si>
  <si>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</si>
  <si>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</si>
  <si>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</si>
  <si>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</si>
  <si>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</si>
  <si>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</si>
  <si>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</si>
  <si>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</si>
  <si>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</si>
  <si>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</si>
  <si>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</si>
  <si>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</si>
  <si>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</si>
  <si>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</si>
  <si>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</si>
  <si>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</si>
  <si>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</si>
  <si>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</si>
  <si>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</si>
  <si>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</si>
  <si>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</si>
  <si>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</si>
  <si>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</si>
  <si>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</si>
  <si>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</si>
  <si>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</si>
  <si>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</si>
  <si>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</si>
  <si>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</si>
  <si>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</si>
  <si>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</si>
  <si>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</si>
  <si>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</si>
  <si>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</si>
  <si>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</si>
  <si>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</si>
  <si>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</si>
  <si>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</si>
  <si>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</si>
  <si>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</si>
  <si>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</si>
  <si>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</si>
  <si>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</si>
  <si>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</si>
  <si>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</si>
  <si>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</si>
  <si>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</si>
  <si>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</si>
  <si>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</si>
  <si>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</si>
  <si>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</si>
  <si>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</si>
  <si>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</si>
  <si>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</si>
  <si>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</si>
  <si>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</si>
  <si>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</si>
  <si>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</si>
  <si>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</si>
  <si>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</si>
  <si>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</si>
  <si>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</si>
  <si>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</si>
  <si>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</si>
  <si>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</si>
  <si>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</si>
  <si>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</si>
  <si>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</si>
  <si>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</si>
  <si>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</si>
  <si>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</si>
  <si>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</si>
  <si>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</si>
  <si>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</si>
  <si>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</si>
  <si>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</si>
  <si>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</si>
  <si>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</si>
  <si>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</si>
  <si>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</si>
  <si>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</si>
  <si>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</si>
  <si>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</si>
  <si>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</si>
  <si>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</si>
  <si>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</si>
  <si>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</si>
  <si>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</si>
  <si>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</si>
  <si>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</si>
  <si>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</si>
  <si>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</si>
  <si>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</si>
  <si>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</si>
  <si>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</si>
  <si>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</si>
  <si>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</si>
  <si>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</si>
  <si>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</si>
  <si>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</si>
  <si>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</si>
  <si>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</si>
  <si>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</si>
  <si>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</si>
  <si>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</si>
  <si>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</si>
  <si>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</si>
  <si>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</si>
  <si>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</si>
  <si>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</si>
  <si>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</si>
  <si>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</si>
  <si>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</si>
  <si>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</si>
  <si>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</si>
  <si>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</si>
  <si>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</si>
  <si>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</si>
  <si>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</si>
  <si>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</si>
  <si>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</si>
  <si>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</si>
  <si>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</si>
  <si>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</si>
  <si>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</si>
  <si>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</si>
  <si>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</si>
  <si>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</si>
  <si>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</si>
  <si>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</si>
  <si>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</si>
  <si>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</si>
  <si>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</si>
  <si>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</si>
  <si>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</si>
  <si>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</si>
  <si>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</si>
  <si>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</si>
  <si>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</si>
  <si>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</si>
  <si>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</si>
  <si>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</si>
  <si>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</si>
  <si>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</si>
  <si>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</si>
  <si>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</si>
  <si>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</si>
  <si>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</si>
  <si>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</si>
  <si>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</si>
  <si>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</si>
  <si>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</si>
  <si>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</si>
  <si>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</si>
  <si>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</si>
  <si>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</si>
  <si>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</si>
  <si>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</si>
  <si>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</si>
  <si>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</si>
  <si>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</si>
  <si>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</si>
  <si>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</si>
  <si>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</si>
  <si>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</si>
  <si>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</si>
  <si>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</si>
  <si>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</si>
  <si>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</si>
  <si>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</si>
  <si>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</si>
  <si>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</si>
  <si>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</si>
  <si>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</si>
  <si>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</si>
  <si>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</si>
  <si>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</si>
  <si>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</si>
  <si>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</si>
  <si>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</si>
  <si>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</si>
  <si>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</si>
  <si>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</si>
  <si>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</si>
  <si>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</si>
  <si>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</si>
  <si>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</si>
  <si>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</si>
  <si>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</si>
  <si>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</si>
  <si>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</si>
  <si>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</si>
  <si>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</si>
  <si>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</si>
  <si>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</si>
  <si>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</si>
  <si>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</si>
  <si>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</si>
  <si>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</si>
  <si>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</si>
  <si>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</si>
  <si>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</si>
  <si>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</si>
  <si>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</si>
  <si>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</si>
  <si>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</si>
  <si>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</si>
  <si>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</si>
  <si>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</si>
  <si>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</si>
  <si>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</si>
  <si>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</si>
  <si>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</si>
  <si>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</si>
  <si>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</si>
  <si>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</si>
  <si>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</si>
  <si>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</si>
  <si>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</si>
  <si>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</si>
  <si>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</si>
  <si>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</si>
  <si>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</si>
  <si>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</si>
  <si>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</si>
  <si>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</si>
  <si>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</si>
  <si>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</si>
  <si>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</si>
  <si>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</si>
  <si>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</si>
  <si>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</si>
  <si>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</si>
  <si>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</si>
  <si>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</si>
  <si>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</si>
  <si>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</si>
  <si>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</si>
  <si>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</si>
  <si>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</si>
  <si>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</si>
  <si>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</si>
  <si>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</si>
  <si>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</si>
  <si>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</si>
  <si>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</si>
  <si>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</si>
  <si>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</si>
  <si>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</si>
  <si>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</si>
  <si>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</si>
  <si>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</si>
  <si>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</si>
  <si>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</si>
  <si>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</si>
  <si>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</si>
  <si>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</si>
  <si>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</si>
  <si>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</si>
  <si>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</si>
  <si>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</si>
  <si>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</si>
  <si>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</si>
  <si>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</si>
  <si>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</si>
  <si>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</si>
  <si>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</si>
  <si>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</si>
  <si>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</si>
  <si>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</si>
  <si>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</si>
  <si>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</si>
  <si>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</si>
  <si>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</si>
  <si>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</si>
  <si>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</si>
  <si>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</si>
  <si>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</si>
  <si>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</si>
  <si>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</si>
  <si>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</si>
  <si>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</si>
  <si>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</si>
  <si>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</si>
  <si>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</si>
  <si>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</si>
  <si>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</si>
  <si>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</si>
  <si>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</si>
  <si>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</si>
  <si>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</si>
  <si>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</si>
  <si>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</si>
  <si>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</si>
  <si>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</si>
  <si>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</si>
  <si>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</si>
  <si>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</si>
  <si>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</si>
  <si>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</si>
  <si>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</si>
  <si>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</si>
  <si>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</si>
  <si>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</si>
  <si>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</si>
  <si>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</si>
  <si>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</si>
  <si>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</si>
  <si>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</si>
  <si>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</si>
  <si>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</si>
  <si>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</si>
  <si>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</si>
  <si>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</si>
  <si>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</si>
  <si>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</si>
  <si>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</si>
  <si>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</si>
  <si>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</si>
  <si>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</si>
  <si>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</si>
  <si>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</si>
  <si>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</si>
  <si>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</si>
  <si>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</si>
  <si>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</si>
  <si>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</si>
  <si>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</si>
  <si>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</si>
  <si>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</si>
  <si>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</si>
  <si>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</si>
  <si>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</si>
  <si>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</si>
  <si>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</si>
  <si>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</si>
  <si>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</si>
  <si>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</si>
  <si>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</si>
  <si>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</si>
  <si>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</si>
  <si>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</si>
  <si>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</si>
  <si>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</si>
  <si>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</si>
  <si>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</si>
  <si>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</si>
  <si>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</si>
  <si>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</si>
  <si>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</si>
  <si>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</si>
  <si>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</si>
  <si>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</si>
  <si>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</si>
  <si>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</si>
  <si>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</si>
  <si>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</si>
  <si>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</si>
  <si>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</si>
  <si>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</si>
  <si>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</si>
  <si>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</si>
  <si>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</si>
  <si>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</si>
  <si>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</si>
  <si>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</si>
  <si>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</si>
  <si>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</si>
  <si>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</si>
  <si>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</si>
  <si>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</si>
  <si>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</si>
  <si>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</si>
  <si>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</si>
  <si>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</si>
  <si>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</si>
  <si>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</si>
  <si>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</si>
  <si>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</si>
  <si>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</si>
  <si>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</si>
  <si>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</si>
  <si>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</si>
  <si>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</si>
  <si>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</si>
  <si>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</si>
  <si>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</si>
  <si>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</si>
  <si>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</si>
  <si>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</si>
  <si>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</si>
  <si>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</si>
  <si>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</si>
  <si>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</si>
  <si>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</si>
  <si>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</si>
  <si>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</si>
  <si>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</si>
  <si>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</si>
  <si>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</si>
  <si>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</si>
  <si>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</si>
  <si>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</si>
  <si>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</si>
  <si>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</si>
  <si>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</si>
  <si>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</si>
  <si>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</si>
  <si>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</si>
  <si>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</si>
  <si>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</si>
  <si>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</si>
  <si>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</si>
  <si>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</si>
  <si>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</si>
  <si>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</si>
  <si>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</si>
  <si>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</si>
  <si>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</si>
  <si>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</si>
  <si>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</si>
  <si>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</si>
  <si>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</si>
  <si>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</si>
  <si>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</si>
  <si>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</si>
  <si>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</si>
  <si>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</si>
  <si>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</si>
  <si>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</si>
  <si>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</si>
  <si>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</si>
  <si>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</si>
  <si>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</si>
  <si>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</si>
  <si>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</si>
  <si>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</si>
  <si>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</si>
  <si>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</si>
  <si>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</si>
  <si>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</si>
  <si>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</si>
  <si>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</si>
  <si>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</si>
  <si>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</si>
  <si>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</si>
  <si>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</si>
  <si>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</si>
  <si>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</si>
  <si>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</si>
  <si>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</si>
  <si>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</si>
  <si>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</si>
  <si>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</si>
  <si>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</si>
  <si>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</si>
  <si>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</si>
  <si>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</si>
  <si>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</si>
  <si>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</si>
  <si>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</si>
  <si>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</si>
  <si>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</si>
  <si>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</si>
  <si>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</si>
  <si>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</si>
  <si>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</si>
  <si>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</si>
  <si>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</si>
  <si>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</si>
  <si>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</si>
  <si>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</si>
  <si>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</si>
  <si>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</si>
  <si>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</si>
  <si>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</si>
  <si>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</si>
  <si>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</si>
  <si>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</si>
  <si>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</si>
  <si>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</si>
  <si>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</si>
  <si>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</si>
  <si>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</si>
  <si>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</si>
  <si>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</si>
  <si>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</si>
  <si>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</si>
  <si>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</si>
  <si>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</si>
  <si>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</si>
  <si>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</si>
  <si>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</si>
  <si>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</si>
  <si>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</si>
  <si>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</si>
  <si>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</si>
  <si>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</si>
  <si>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</si>
  <si>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</si>
  <si>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</si>
  <si>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</si>
  <si>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</si>
  <si>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</si>
  <si>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</si>
  <si>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</si>
  <si>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</si>
  <si>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</si>
  <si>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</si>
  <si>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</si>
  <si>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</si>
  <si>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</si>
  <si>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</si>
  <si>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</si>
  <si>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</si>
  <si>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</si>
  <si>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</si>
  <si>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</si>
  <si>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</si>
  <si>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</si>
  <si>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</si>
  <si>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</si>
  <si>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</si>
  <si>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</si>
  <si>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</si>
  <si>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</si>
  <si>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</si>
  <si>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</si>
  <si>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</si>
  <si>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</si>
  <si>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</si>
  <si>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</si>
  <si>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</si>
  <si>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</si>
  <si>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</si>
  <si>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</si>
  <si>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</si>
  <si>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</si>
  <si>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</si>
  <si>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</si>
  <si>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</si>
  <si>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</si>
  <si>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</si>
  <si>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</si>
  <si>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</si>
  <si>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</si>
  <si>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</si>
  <si>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</si>
  <si>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</si>
  <si>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</si>
  <si>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</si>
  <si>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</si>
  <si>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</si>
  <si>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</si>
  <si>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</si>
  <si>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</si>
  <si>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</si>
  <si>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</si>
  <si>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</si>
  <si>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</si>
  <si>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</si>
  <si>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</si>
  <si>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</si>
  <si>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</si>
  <si>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</si>
  <si>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</si>
  <si>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</si>
  <si>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</si>
  <si>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</si>
  <si>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</si>
  <si>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</si>
  <si>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</si>
  <si>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</si>
  <si>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</si>
  <si>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</si>
  <si>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</si>
  <si>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</si>
  <si>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</si>
  <si>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</si>
  <si>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</si>
  <si>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</si>
  <si>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</si>
  <si>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</si>
  <si>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</si>
  <si>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</si>
  <si>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</si>
  <si>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</si>
  <si>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</si>
  <si>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</si>
  <si>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</si>
  <si>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</si>
  <si>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</si>
  <si>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</si>
  <si>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</si>
  <si>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</si>
  <si>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</si>
  <si>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</si>
  <si>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</si>
  <si>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</si>
  <si>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</si>
  <si>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</si>
  <si>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</si>
  <si>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</si>
  <si>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</si>
  <si>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</si>
  <si>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</si>
  <si>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</si>
  <si>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</si>
  <si>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</si>
  <si>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</si>
  <si>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</si>
  <si>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</si>
  <si>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</si>
  <si>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</si>
  <si>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</si>
  <si>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</si>
  <si>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</si>
  <si>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</si>
  <si>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</si>
  <si>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</si>
  <si>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</si>
  <si>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</si>
  <si>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</si>
  <si>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</si>
  <si>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</si>
  <si>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</si>
  <si>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</si>
  <si>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</si>
  <si>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</si>
  <si>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</si>
  <si>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</si>
  <si>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</si>
  <si>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</si>
  <si>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</si>
  <si>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</si>
  <si>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</si>
  <si>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</si>
  <si>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</si>
  <si>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</si>
  <si>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</si>
  <si>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</si>
  <si>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</si>
  <si>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</si>
  <si>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</si>
  <si>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</si>
  <si>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</si>
  <si>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</si>
  <si>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</si>
  <si>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</si>
  <si>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</si>
  <si>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</si>
  <si>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</si>
  <si>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</si>
  <si>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</si>
  <si>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</si>
  <si>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</si>
  <si>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</si>
  <si>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</si>
  <si>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</si>
  <si>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</si>
  <si>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</si>
  <si>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</si>
  <si>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</si>
  <si>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</si>
  <si>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</si>
  <si>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</si>
  <si>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</si>
  <si>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</si>
  <si>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</si>
  <si>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</si>
  <si>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</si>
  <si>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</si>
  <si>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</si>
  <si>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</si>
  <si>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</si>
  <si>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</si>
  <si>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</si>
  <si>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</si>
  <si>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</si>
  <si>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</si>
  <si>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</si>
  <si>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</si>
  <si>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</si>
  <si>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</si>
  <si>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</si>
  <si>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</si>
  <si>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</si>
  <si>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</si>
  <si>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</si>
  <si>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</si>
  <si>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</si>
  <si>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</si>
  <si>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</si>
  <si>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</si>
  <si>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</si>
  <si>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</si>
  <si>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</si>
  <si>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</si>
  <si>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</si>
  <si>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</si>
  <si>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</si>
  <si>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</si>
  <si>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</si>
  <si>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</si>
  <si>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</si>
  <si>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</si>
  <si>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</si>
  <si>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</si>
  <si>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</si>
  <si>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</si>
  <si>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</si>
  <si>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</si>
  <si>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</si>
  <si>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</si>
  <si>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</si>
  <si>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</si>
  <si>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</si>
  <si>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</si>
  <si>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</si>
  <si>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</si>
  <si>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</si>
  <si>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</si>
  <si>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</si>
  <si>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</si>
  <si>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</si>
  <si>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</si>
  <si>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</si>
  <si>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</si>
  <si>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</si>
  <si>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</si>
  <si>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</si>
  <si>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</si>
  <si>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</si>
  <si>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</si>
  <si>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</si>
  <si>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</si>
  <si>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</si>
  <si>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</si>
  <si>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</si>
  <si>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</si>
  <si>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</si>
  <si>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</si>
  <si>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</si>
  <si>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</si>
  <si>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</si>
  <si>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</si>
  <si>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</si>
  <si>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</si>
  <si>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</si>
  <si>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</si>
  <si>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</si>
  <si>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</si>
  <si>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</si>
  <si>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</si>
  <si>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</si>
  <si>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</si>
  <si>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</si>
  <si>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</si>
  <si>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</si>
  <si>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</si>
  <si>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</si>
  <si>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</si>
  <si>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</si>
  <si>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</si>
  <si>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</si>
  <si>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</si>
  <si>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</si>
  <si>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</si>
  <si>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</si>
  <si>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</si>
  <si>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</si>
  <si>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</si>
  <si>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</si>
  <si>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</si>
  <si>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</si>
  <si>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</si>
  <si>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</si>
  <si>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</si>
  <si>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</si>
  <si>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</si>
  <si>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</si>
  <si>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</si>
  <si>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</si>
  <si>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</si>
  <si>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</si>
  <si>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</si>
  <si>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</si>
  <si>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</si>
  <si>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</si>
  <si>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</si>
  <si>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</si>
  <si>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</si>
  <si>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</si>
  <si>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</si>
  <si>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</si>
  <si>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</si>
  <si>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</si>
  <si>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</si>
  <si>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</si>
  <si>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</si>
  <si>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</si>
  <si>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</si>
  <si>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</si>
  <si>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</si>
  <si>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</si>
  <si>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</si>
  <si>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</si>
  <si>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</si>
  <si>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</si>
  <si>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</si>
  <si>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</si>
  <si>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</si>
  <si>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</si>
  <si>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</si>
  <si>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</si>
  <si>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</si>
  <si>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</si>
  <si>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</si>
  <si>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</si>
  <si>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</si>
  <si>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</si>
  <si>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</si>
  <si>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</si>
  <si>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</si>
  <si>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</si>
  <si>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</si>
  <si>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</si>
  <si>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</si>
  <si>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</si>
  <si>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</si>
  <si>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</si>
  <si>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</si>
  <si>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</si>
  <si>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</si>
  <si>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</si>
  <si>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</si>
  <si>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</si>
  <si>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</si>
  <si>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</si>
  <si>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</si>
  <si>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</si>
  <si>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</si>
  <si>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</si>
  <si>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</si>
  <si>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</si>
  <si>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</si>
  <si>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</si>
  <si>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</si>
  <si>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</si>
  <si>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</si>
  <si>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</si>
  <si>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</si>
  <si>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</si>
  <si>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</si>
  <si>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</si>
  <si>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</si>
  <si>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</si>
  <si>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</si>
  <si>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</si>
  <si>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</si>
  <si>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</si>
  <si>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</si>
  <si>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</si>
  <si>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</si>
  <si>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</si>
  <si>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</si>
  <si>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</si>
  <si>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</si>
  <si>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</si>
  <si>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</si>
  <si>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</si>
  <si>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</si>
  <si>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</si>
  <si>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</si>
  <si>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</si>
  <si>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</si>
  <si>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</si>
  <si>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</si>
  <si>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</si>
  <si>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</si>
  <si>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</si>
  <si>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</si>
  <si>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</si>
  <si>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</si>
  <si>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</si>
  <si>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</si>
  <si>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</si>
  <si>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</si>
  <si>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</si>
  <si>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</si>
  <si>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</si>
  <si>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</si>
  <si>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</si>
  <si>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</si>
  <si>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</si>
  <si>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</si>
  <si>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</si>
  <si>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</si>
  <si>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</si>
  <si>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</si>
  <si>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</si>
  <si>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</si>
  <si>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</si>
  <si>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</si>
  <si>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</si>
  <si>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</si>
  <si>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</si>
  <si>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</si>
  <si>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</si>
  <si>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</si>
  <si>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</si>
  <si>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</si>
  <si>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</si>
  <si>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</si>
  <si>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</si>
  <si>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</si>
  <si>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</si>
  <si>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</si>
  <si>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</si>
  <si>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</si>
  <si>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</si>
  <si>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</si>
  <si>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</si>
  <si>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</si>
  <si>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</si>
  <si>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</si>
  <si>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</si>
  <si>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</si>
  <si>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</si>
  <si>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</si>
  <si>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</si>
  <si>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</si>
  <si>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</si>
  <si>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</si>
  <si>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</si>
  <si>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</si>
  <si>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</si>
  <si>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</si>
  <si>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</si>
  <si>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</si>
  <si>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</si>
  <si>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</si>
  <si>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</si>
  <si>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</si>
  <si>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</si>
  <si>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</si>
  <si>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</si>
  <si>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</si>
  <si>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</si>
  <si>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</si>
  <si>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</si>
  <si>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</si>
  <si>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</si>
  <si>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</si>
  <si>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</si>
  <si>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</si>
  <si>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</si>
  <si>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</si>
  <si>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</si>
  <si>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</si>
  <si>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</si>
  <si>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</si>
  <si>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</si>
  <si>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</si>
  <si>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</si>
  <si>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</si>
  <si>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</si>
  <si>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</si>
  <si>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</si>
  <si>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</si>
  <si>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</si>
  <si>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</si>
  <si>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</si>
  <si>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</si>
  <si>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</si>
  <si>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</si>
  <si>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</si>
  <si>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</si>
  <si>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</si>
  <si>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</si>
  <si>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</si>
  <si>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</si>
  <si>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</si>
  <si>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</si>
  <si>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</si>
  <si>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</si>
  <si>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</si>
  <si>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</si>
  <si>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</si>
  <si>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</si>
  <si>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</si>
  <si>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</si>
  <si>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</si>
  <si>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</si>
  <si>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</si>
  <si>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</si>
  <si>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</si>
  <si>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</si>
  <si>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</si>
  <si>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</si>
  <si>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</si>
  <si>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</si>
  <si>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</si>
  <si>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</si>
  <si>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</si>
  <si>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</si>
  <si>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</si>
  <si>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</si>
  <si>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</si>
  <si>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</si>
  <si>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</si>
  <si>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</si>
  <si>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</si>
  <si>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</si>
  <si>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</si>
  <si>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</si>
  <si>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</si>
  <si>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</si>
  <si>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</si>
  <si>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</si>
  <si>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</si>
  <si>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</si>
  <si>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</si>
  <si>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</si>
  <si>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</si>
  <si>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</si>
  <si>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</si>
  <si>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</si>
  <si>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</si>
  <si>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</si>
  <si>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</si>
  <si>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</si>
  <si>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</si>
  <si>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</si>
  <si>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</si>
  <si>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</si>
  <si>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</si>
  <si>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</si>
  <si>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</si>
  <si>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</si>
  <si>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</si>
  <si>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</si>
  <si>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</si>
  <si>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</si>
  <si>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</si>
  <si>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</si>
  <si>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</si>
  <si>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</si>
  <si>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</si>
  <si>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</si>
  <si>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</si>
  <si>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</si>
  <si>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</si>
  <si>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</si>
  <si>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</si>
  <si>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</si>
  <si>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</si>
  <si>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</si>
  <si>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</si>
  <si>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</si>
  <si>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</si>
  <si>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</si>
  <si>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</si>
  <si>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</si>
  <si>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</si>
  <si>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</si>
  <si>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</si>
  <si>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</si>
  <si>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</si>
  <si>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</si>
  <si>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</si>
  <si>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</si>
  <si>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</si>
  <si>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</si>
  <si>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</si>
  <si>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</si>
  <si>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</si>
  <si>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</si>
  <si>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</si>
  <si>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</si>
  <si>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</si>
  <si>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</si>
  <si>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</si>
  <si>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</si>
  <si>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</si>
  <si>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</si>
  <si>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</si>
  <si>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</si>
  <si>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</si>
  <si>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</si>
  <si>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</si>
  <si>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</si>
  <si>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</si>
  <si>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</si>
  <si>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</si>
  <si>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</si>
  <si>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</si>
  <si>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</si>
  <si>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</si>
  <si>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</si>
  <si>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</si>
  <si>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</si>
  <si>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</si>
  <si>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</si>
  <si>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</si>
  <si>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</si>
  <si>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</si>
  <si>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</si>
  <si>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</si>
  <si>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</si>
  <si>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</si>
  <si>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</si>
  <si>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</si>
  <si>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</si>
  <si>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</si>
  <si>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</si>
  <si>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</si>
  <si>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</si>
  <si>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</si>
  <si>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</si>
  <si>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</si>
  <si>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</si>
  <si>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</si>
  <si>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</si>
  <si>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</si>
  <si>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</si>
  <si>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</si>
  <si>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</si>
  <si>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</si>
  <si>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</si>
  <si>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</si>
  <si>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</si>
  <si>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</si>
  <si>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</si>
  <si>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</si>
  <si>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</si>
  <si>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</si>
  <si>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</si>
  <si>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</si>
  <si>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</si>
  <si>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</si>
  <si>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</si>
  <si>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</si>
  <si>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</si>
  <si>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</si>
  <si>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</si>
  <si>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</si>
  <si>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</si>
  <si>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</si>
  <si>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</si>
  <si>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</si>
  <si>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</si>
  <si>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</si>
  <si>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</si>
  <si>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</si>
  <si>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</si>
  <si>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</si>
  <si>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</si>
  <si>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</si>
  <si>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</si>
  <si>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</si>
  <si>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</si>
  <si>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</si>
  <si>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</si>
  <si>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</si>
  <si>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</si>
  <si>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</si>
  <si>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</si>
  <si>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</si>
  <si>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</si>
  <si>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</si>
  <si>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</si>
  <si>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</si>
  <si>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</si>
  <si>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</si>
  <si>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</si>
  <si>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</si>
  <si>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</si>
  <si>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</si>
  <si>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</si>
  <si>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</si>
  <si>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</si>
  <si>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</si>
  <si>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</si>
  <si>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</si>
  <si>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</si>
  <si>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</si>
  <si>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</si>
  <si>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</si>
  <si>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</si>
  <si>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</si>
  <si>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</si>
  <si>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</si>
  <si>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</si>
  <si>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</si>
  <si>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</si>
  <si>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</si>
  <si>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</si>
  <si>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</si>
  <si>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</si>
  <si>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</si>
  <si>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</si>
  <si>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</si>
  <si>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</si>
  <si>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</si>
  <si>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</si>
  <si>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</si>
  <si>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</si>
  <si>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</si>
  <si>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</si>
  <si>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</si>
  <si>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</si>
  <si>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</si>
  <si>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</si>
  <si>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</si>
  <si>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</si>
  <si>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</si>
  <si>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</si>
  <si>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</si>
  <si>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</si>
  <si>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</si>
  <si>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</si>
  <si>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</si>
  <si>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</si>
  <si>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</si>
  <si>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</si>
  <si>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</si>
  <si>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</si>
  <si>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</si>
  <si>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</si>
  <si>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</si>
  <si>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</si>
  <si>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</si>
  <si>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</si>
  <si>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</si>
  <si>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</si>
  <si>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</si>
  <si>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</si>
  <si>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</si>
  <si>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</si>
  <si>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</si>
  <si>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</si>
  <si>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</si>
  <si>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</si>
  <si>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</si>
  <si>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</si>
  <si>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</si>
  <si>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</si>
  <si>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</si>
  <si>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</si>
  <si>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</si>
  <si>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</si>
  <si>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</si>
  <si>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</si>
  <si>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</si>
  <si>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</si>
  <si>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</si>
  <si>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</si>
  <si>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</si>
  <si>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</si>
  <si>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</si>
  <si>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</si>
  <si>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</si>
  <si>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</si>
  <si>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</si>
  <si>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</si>
  <si>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</si>
  <si>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</si>
  <si>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</si>
  <si>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</si>
  <si>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</si>
  <si>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</si>
  <si>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</si>
  <si>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</si>
  <si>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</si>
  <si>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</si>
  <si>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</si>
  <si>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</si>
  <si>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</si>
  <si>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</si>
  <si>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</si>
  <si>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</si>
  <si>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</si>
  <si>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</si>
  <si>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</si>
  <si>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</si>
  <si>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</si>
  <si>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</si>
  <si>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</si>
  <si>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</si>
  <si>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</si>
  <si>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</si>
  <si>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</si>
  <si>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</si>
  <si>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</si>
  <si>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</si>
  <si>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</si>
  <si>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</si>
  <si>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</si>
  <si>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</si>
  <si>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</si>
  <si>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</si>
  <si>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</si>
  <si>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</si>
  <si>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</si>
  <si>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</si>
  <si>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</si>
  <si>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</si>
  <si>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</si>
  <si>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</si>
  <si>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</si>
  <si>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</si>
  <si>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</si>
  <si>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</si>
  <si>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</si>
  <si>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</si>
  <si>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</si>
  <si>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</si>
  <si>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</si>
  <si>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</si>
  <si>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</si>
  <si>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</si>
  <si>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</si>
  <si>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</si>
  <si>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</si>
  <si>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</si>
  <si>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</si>
  <si>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</si>
  <si>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</si>
  <si>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</si>
  <si>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</si>
  <si>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</si>
  <si>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</si>
  <si>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</si>
  <si>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</si>
  <si>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</si>
  <si>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</si>
  <si>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</si>
  <si>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</si>
  <si>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</si>
  <si>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</si>
  <si>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</si>
  <si>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</si>
  <si>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</si>
  <si>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</si>
  <si>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</si>
  <si>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</si>
  <si>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</si>
  <si>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</si>
  <si>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</si>
  <si>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</si>
  <si>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</si>
  <si>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</si>
  <si>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</si>
  <si>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</si>
  <si>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</si>
  <si>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</si>
  <si>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</si>
  <si>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</si>
  <si>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</si>
  <si>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</si>
  <si>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</si>
  <si>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</si>
  <si>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</si>
  <si>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</si>
  <si>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</si>
  <si>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</si>
  <si>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</si>
  <si>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</si>
  <si>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</si>
  <si>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</si>
  <si>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</si>
  <si>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</si>
  <si>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</si>
  <si>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</si>
  <si>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</si>
  <si>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</si>
  <si>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</si>
  <si>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</si>
  <si>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</si>
  <si>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</si>
  <si>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</si>
  <si>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</si>
  <si>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</si>
  <si>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</si>
  <si>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</si>
  <si>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</si>
  <si>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</si>
  <si>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</si>
  <si>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</si>
  <si>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</si>
  <si>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</si>
  <si>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</si>
  <si>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</si>
  <si>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</si>
  <si>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</si>
  <si>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</si>
  <si>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</si>
  <si>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</si>
  <si>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</si>
  <si>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</si>
  <si>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</si>
  <si>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</si>
  <si>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</si>
  <si>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</si>
  <si>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</si>
  <si>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</si>
  <si>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</si>
  <si>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</si>
  <si>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</si>
  <si>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</si>
  <si>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</si>
  <si>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</si>
  <si>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</si>
  <si>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</si>
  <si>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</si>
  <si>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</si>
  <si>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</si>
  <si>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</si>
  <si>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</si>
  <si>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</si>
  <si>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</si>
  <si>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</si>
  <si>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</si>
  <si>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</si>
  <si>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</si>
  <si>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</si>
  <si>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</si>
  <si>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</si>
  <si>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</si>
  <si>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</si>
  <si>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</si>
  <si>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</si>
  <si>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</si>
  <si>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</si>
  <si>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</si>
  <si>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</si>
  <si>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</si>
  <si>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</si>
  <si>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</si>
  <si>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</si>
  <si>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</si>
  <si>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</si>
  <si>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</si>
  <si>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</si>
  <si>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</si>
  <si>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</si>
  <si>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</si>
  <si>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</si>
  <si>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</si>
  <si>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</si>
  <si>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</si>
  <si>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</si>
  <si>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</si>
  <si>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</si>
  <si>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</si>
  <si>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</si>
  <si>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</si>
  <si>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</si>
  <si>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</si>
  <si>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</si>
  <si>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</si>
  <si>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</si>
  <si>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</si>
  <si>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</si>
  <si>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</si>
  <si>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</si>
  <si>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</si>
  <si>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</si>
  <si>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</si>
  <si>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</si>
  <si>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</si>
  <si>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</si>
  <si>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</si>
  <si>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</si>
  <si>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</si>
  <si>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</si>
  <si>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</si>
  <si>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</si>
  <si>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</si>
  <si>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</si>
  <si>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</si>
  <si>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</si>
  <si>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</si>
  <si>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</si>
  <si>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</si>
  <si>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</si>
  <si>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</si>
  <si>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</si>
  <si>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</si>
  <si>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</si>
  <si>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</si>
  <si>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</si>
  <si>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</si>
  <si>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</si>
  <si>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</si>
  <si>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</si>
  <si>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</si>
  <si>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</si>
  <si>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</si>
  <si>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</si>
  <si>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</si>
  <si>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</si>
  <si>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</si>
  <si>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</si>
  <si>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</si>
  <si>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</si>
  <si>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</si>
  <si>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</si>
  <si>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</si>
  <si>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</si>
  <si>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</si>
  <si>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</si>
  <si>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</si>
  <si>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</si>
  <si>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</si>
  <si>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</si>
  <si>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</si>
  <si>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</si>
  <si>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</si>
  <si>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</si>
  <si>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</si>
  <si>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</si>
  <si>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</si>
  <si>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</si>
  <si>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</si>
  <si>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</si>
  <si>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</si>
  <si>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</si>
  <si>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</si>
  <si>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</si>
  <si>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</si>
  <si>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</si>
  <si>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</si>
  <si>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</si>
  <si>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</si>
  <si>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</si>
  <si>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</si>
  <si>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</si>
  <si>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</si>
  <si>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</si>
  <si>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</si>
  <si>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</si>
  <si>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</si>
  <si>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</si>
  <si>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</si>
  <si>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</si>
  <si>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</si>
  <si>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</si>
  <si>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</si>
  <si>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</si>
  <si>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</si>
  <si>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</si>
  <si>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</si>
  <si>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</si>
  <si>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</si>
  <si>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</si>
  <si>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</si>
  <si>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</si>
  <si>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</si>
  <si>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</si>
  <si>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</si>
  <si>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</si>
  <si>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</si>
  <si>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</si>
  <si>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</si>
  <si>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</si>
  <si>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</si>
  <si>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</si>
  <si>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</si>
  <si>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</si>
  <si>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</si>
  <si>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</si>
  <si>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</si>
  <si>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</si>
  <si>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</si>
  <si>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</si>
  <si>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</si>
  <si>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</si>
  <si>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</si>
  <si>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</si>
  <si>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</si>
  <si>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</si>
  <si>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</si>
  <si>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</si>
  <si>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</si>
  <si>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</si>
  <si>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</si>
  <si>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</si>
  <si>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</si>
  <si>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</si>
  <si>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</si>
  <si>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</si>
  <si>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</si>
  <si>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</si>
  <si>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</si>
  <si>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</si>
  <si>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</si>
  <si>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</si>
  <si>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</si>
  <si>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</si>
  <si>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</si>
  <si>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</si>
  <si>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</si>
  <si>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</si>
  <si>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</si>
  <si>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</si>
  <si>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</si>
  <si>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</si>
  <si>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</si>
  <si>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</si>
  <si>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</si>
  <si>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</si>
  <si>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</si>
  <si>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</si>
  <si>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</si>
  <si>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</si>
  <si>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</si>
  <si>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</si>
  <si>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</si>
  <si>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</si>
  <si>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</si>
  <si>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</si>
  <si>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</si>
  <si>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</si>
  <si>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</si>
  <si>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</si>
  <si>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</si>
  <si>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</si>
  <si>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</si>
  <si>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</si>
  <si>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</si>
  <si>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</si>
  <si>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</si>
  <si>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</si>
  <si>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</si>
  <si>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</si>
  <si>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</si>
  <si>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</si>
  <si>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</si>
  <si>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</si>
  <si>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</si>
  <si>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</si>
  <si>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</si>
  <si>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</si>
  <si>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</si>
  <si>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</si>
  <si>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</si>
  <si>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</si>
  <si>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</si>
  <si>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</si>
  <si>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</si>
  <si>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</si>
  <si>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</si>
  <si>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</si>
  <si>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</si>
  <si>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</si>
  <si>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</si>
  <si>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</si>
  <si>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</si>
  <si>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</si>
  <si>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</si>
  <si>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</si>
  <si>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</si>
  <si>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</si>
  <si>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</si>
  <si>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</si>
  <si>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</si>
  <si>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</si>
  <si>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</si>
  <si>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</si>
  <si>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</si>
  <si>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</si>
  <si>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</si>
  <si>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</si>
  <si>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</si>
  <si>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</si>
  <si>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</si>
  <si>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</si>
  <si>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</si>
  <si>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</si>
  <si>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</si>
  <si>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</si>
  <si>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</si>
  <si>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</si>
  <si>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</si>
  <si>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</si>
  <si>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</si>
  <si>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</si>
  <si>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</si>
  <si>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</si>
  <si>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</si>
  <si>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</si>
  <si>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</si>
  <si>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</si>
  <si>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</si>
  <si>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</si>
  <si>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</si>
  <si>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</si>
  <si>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</si>
  <si>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</si>
  <si>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</si>
  <si>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</si>
  <si>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</si>
  <si>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</si>
  <si>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</si>
  <si>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</si>
  <si>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</si>
  <si>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</si>
  <si>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</si>
  <si>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</si>
  <si>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</si>
  <si>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</si>
  <si>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</si>
  <si>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</si>
  <si>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</si>
  <si>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</si>
  <si>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</si>
  <si>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</si>
  <si>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</si>
  <si>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</si>
  <si>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</si>
  <si>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</si>
  <si>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</si>
  <si>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</si>
  <si>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</si>
  <si>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</si>
  <si>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</si>
  <si>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</si>
  <si>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</si>
  <si>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</si>
  <si>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</si>
  <si>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</si>
  <si>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</si>
  <si>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</si>
  <si>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</si>
  <si>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</si>
  <si>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</si>
  <si>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</si>
  <si>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</si>
  <si>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</si>
  <si>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</si>
  <si>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</si>
  <si>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</si>
  <si>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</si>
  <si>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</si>
  <si>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</si>
  <si>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</si>
  <si>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</si>
  <si>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</si>
  <si>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</si>
  <si>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</si>
  <si>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</si>
  <si>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</si>
  <si>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</si>
  <si>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</si>
  <si>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</si>
  <si>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</si>
  <si>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</si>
  <si>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</si>
  <si>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</si>
  <si>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</si>
  <si>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</si>
  <si>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</si>
  <si>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</si>
  <si>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</si>
  <si>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</si>
  <si>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</si>
  <si>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</si>
  <si>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</si>
  <si>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</si>
  <si>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</si>
  <si>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</si>
  <si>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</si>
  <si>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</si>
  <si>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</si>
  <si>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</si>
  <si>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</si>
  <si>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</si>
  <si>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</si>
  <si>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</si>
  <si>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</si>
  <si>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</si>
  <si>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</si>
  <si>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</si>
  <si>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</si>
  <si>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</si>
  <si>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</si>
  <si>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</si>
  <si>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</si>
  <si>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</si>
  <si>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</si>
  <si>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</si>
  <si>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</si>
  <si>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</si>
  <si>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</si>
  <si>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</si>
  <si>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</si>
  <si>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</si>
  <si>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</si>
  <si>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</si>
  <si>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</si>
  <si>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</si>
  <si>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</si>
  <si>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</si>
  <si>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</si>
  <si>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</si>
  <si>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</si>
  <si>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</si>
  <si>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</si>
  <si>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</si>
  <si>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</si>
  <si>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</si>
  <si>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</si>
  <si>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</si>
  <si>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</si>
  <si>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</si>
  <si>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</si>
  <si>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</si>
  <si>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</si>
  <si>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</si>
  <si>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</si>
  <si>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</si>
  <si>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</si>
  <si>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</si>
  <si>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</si>
  <si>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</si>
  <si>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</si>
  <si>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</si>
  <si>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</si>
  <si>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</si>
  <si>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</si>
  <si>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</si>
  <si>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</si>
  <si>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</si>
  <si>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</si>
  <si>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</si>
  <si>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</si>
  <si>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</si>
  <si>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</si>
  <si>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</si>
  <si>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</si>
  <si>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</si>
  <si>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</si>
  <si>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</si>
  <si>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</si>
  <si>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</si>
  <si>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</si>
  <si>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</si>
  <si>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</si>
  <si>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</si>
  <si>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</si>
  <si>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</si>
  <si>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</si>
  <si>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</si>
  <si>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</si>
  <si>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</si>
  <si>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</si>
  <si>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</si>
  <si>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</si>
  <si>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</si>
  <si>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</si>
  <si>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</si>
  <si>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</si>
  <si>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</si>
  <si>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</si>
  <si>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</si>
  <si>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</si>
  <si>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</si>
  <si>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</si>
  <si>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</si>
  <si>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</si>
  <si>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</si>
  <si>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</si>
  <si>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</si>
  <si>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</si>
  <si>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</si>
  <si>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</si>
  <si>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</si>
  <si>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</si>
  <si>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</si>
  <si>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</si>
  <si>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</si>
  <si>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</si>
  <si>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</si>
  <si>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</si>
  <si>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</si>
  <si>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</si>
  <si>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</si>
  <si>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</si>
  <si>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</si>
  <si>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</si>
  <si>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</si>
  <si>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</si>
  <si>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</si>
  <si>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</si>
  <si>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</si>
  <si>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</si>
  <si>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</si>
  <si>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</si>
  <si>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</si>
  <si>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</si>
  <si>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</si>
  <si>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</si>
  <si>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</si>
  <si>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</si>
  <si>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</si>
  <si>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</si>
  <si>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</si>
  <si>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</si>
  <si>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</si>
  <si>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</si>
  <si>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</si>
  <si>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</si>
  <si>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</si>
  <si>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</si>
  <si>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</si>
  <si>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</si>
  <si>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</si>
  <si>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</si>
  <si>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</si>
  <si>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</si>
  <si>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</si>
  <si>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</si>
  <si>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</si>
  <si>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</si>
  <si>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</si>
  <si>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</si>
  <si>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</si>
  <si>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</si>
  <si>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</si>
  <si>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</si>
  <si>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</si>
  <si>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</si>
  <si>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</si>
  <si>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</si>
  <si>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</si>
  <si>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</si>
  <si>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</si>
  <si>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</si>
  <si>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</si>
  <si>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</si>
  <si>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</si>
  <si>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</si>
  <si>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</si>
  <si>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</si>
  <si>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</si>
  <si>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</si>
  <si>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</si>
  <si>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</si>
  <si>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</si>
  <si>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</si>
  <si>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</si>
  <si>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</si>
  <si>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</si>
  <si>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</si>
  <si>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</si>
  <si>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</si>
  <si>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</si>
  <si>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</si>
  <si>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</si>
  <si>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</si>
  <si>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</si>
  <si>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</si>
  <si>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</si>
  <si>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</si>
  <si>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</si>
  <si>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</si>
  <si>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</si>
  <si>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</si>
  <si>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</si>
  <si>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</si>
  <si>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</si>
  <si>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</si>
  <si>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</si>
  <si>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</si>
  <si>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</si>
  <si>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</si>
  <si>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</si>
  <si>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</si>
  <si>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</si>
  <si>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</si>
  <si>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</si>
  <si>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</si>
  <si>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</si>
  <si>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</si>
  <si>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</si>
  <si>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</si>
  <si>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</si>
  <si>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</si>
  <si>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</si>
  <si>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</si>
  <si>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</si>
  <si>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</si>
  <si>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</si>
  <si>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</si>
  <si>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</si>
  <si>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</si>
  <si>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</si>
  <si>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</si>
  <si>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</si>
  <si>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</si>
  <si>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</si>
  <si>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</si>
  <si>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</si>
  <si>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</si>
  <si>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</si>
  <si>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</si>
  <si>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</si>
  <si>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</si>
  <si>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</si>
  <si>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</si>
  <si>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</si>
  <si>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</si>
  <si>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</si>
  <si>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</si>
  <si>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</si>
  <si>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</si>
  <si>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</si>
  <si>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</si>
  <si>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</si>
  <si>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</si>
  <si>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</si>
  <si>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</si>
  <si>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</si>
  <si>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</si>
  <si>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</si>
  <si>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</si>
  <si>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</si>
  <si>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</si>
  <si>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</si>
  <si>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</si>
  <si>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</si>
  <si>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</si>
  <si>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</si>
  <si>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</si>
  <si>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</si>
  <si>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</si>
  <si>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</si>
  <si>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</si>
  <si>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</si>
  <si>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</si>
  <si>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</si>
  <si>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</si>
  <si>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</si>
  <si>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</si>
  <si>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</si>
  <si>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</si>
  <si>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</si>
  <si>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</si>
  <si>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</si>
  <si>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</si>
  <si>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</si>
  <si>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</si>
  <si>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</si>
  <si>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</si>
  <si>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</si>
  <si>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</si>
  <si>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</si>
  <si>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</si>
  <si>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</si>
  <si>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</si>
  <si>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</si>
  <si>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</si>
  <si>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</si>
  <si>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</si>
  <si>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</si>
  <si>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</si>
  <si>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</si>
  <si>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</si>
  <si>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</si>
  <si>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</si>
  <si>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</si>
  <si>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</si>
  <si>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</si>
  <si>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</si>
  <si>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</si>
  <si>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</si>
  <si>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</si>
  <si>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</si>
  <si>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</si>
  <si>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</si>
  <si>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</si>
  <si>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</si>
  <si>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</si>
  <si>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</si>
  <si>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</si>
  <si>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</si>
  <si>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</si>
  <si>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</si>
  <si>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</si>
  <si>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</si>
  <si>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</si>
  <si>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</si>
  <si>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</si>
  <si>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</si>
  <si>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</si>
  <si>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</si>
  <si>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</si>
  <si>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</si>
  <si>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</si>
  <si>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</si>
  <si>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</si>
  <si>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</si>
  <si>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</si>
  <si>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</si>
  <si>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</si>
  <si>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</si>
  <si>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</si>
  <si>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</si>
  <si>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</si>
  <si>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</si>
  <si>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</si>
  <si>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</si>
  <si>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</si>
  <si>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</si>
  <si>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</si>
  <si>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</si>
  <si>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</si>
  <si>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</si>
  <si>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</si>
  <si>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</si>
  <si>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</si>
  <si>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</si>
  <si>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</si>
  <si>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</si>
  <si>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</si>
  <si>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</si>
  <si>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</si>
  <si>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</si>
  <si>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</si>
  <si>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</si>
  <si>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</si>
  <si>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</si>
  <si>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</si>
  <si>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</si>
  <si>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</si>
  <si>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</si>
  <si>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</si>
  <si>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</si>
  <si>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</si>
  <si>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</si>
  <si>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</si>
  <si>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</si>
  <si>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</si>
  <si>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</si>
  <si>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</si>
  <si>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</si>
  <si>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</si>
  <si>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</si>
  <si>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</si>
  <si>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</si>
  <si>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</si>
  <si>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</si>
  <si>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</si>
  <si>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</si>
  <si>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</si>
  <si>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</si>
  <si>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</si>
  <si>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</si>
  <si>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</si>
  <si>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</si>
  <si>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</si>
  <si>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</si>
  <si>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</si>
  <si>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</si>
  <si>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</si>
  <si>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</si>
  <si>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</si>
  <si>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</si>
  <si>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</si>
  <si>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</si>
  <si>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</si>
  <si>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</si>
  <si>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</si>
  <si>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</si>
  <si>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</si>
  <si>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</si>
  <si>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</si>
  <si>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</si>
  <si>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</si>
  <si>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</si>
  <si>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</si>
  <si>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</si>
  <si>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</si>
  <si>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</si>
  <si>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</si>
  <si>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</si>
  <si>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</si>
  <si>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</si>
  <si>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</si>
  <si>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</si>
  <si>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</si>
  <si>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</si>
  <si>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</si>
  <si>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</si>
  <si>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</si>
  <si>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</si>
  <si>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</si>
  <si>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</si>
  <si>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</si>
  <si>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</si>
  <si>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</si>
  <si>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</si>
  <si>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</si>
  <si>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</si>
  <si>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</si>
  <si>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</si>
  <si>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</si>
  <si>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</si>
  <si>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</si>
  <si>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</si>
  <si>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</si>
  <si>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</si>
  <si>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</si>
  <si>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</si>
  <si>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</si>
  <si>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</si>
  <si>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</si>
  <si>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</si>
  <si>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</si>
  <si>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</si>
  <si>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</si>
  <si>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</si>
  <si>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</si>
  <si>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</si>
  <si>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</si>
  <si>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</si>
  <si>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</si>
  <si>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</si>
  <si>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</si>
  <si>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</si>
  <si>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</si>
  <si>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</si>
  <si>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</si>
  <si>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</si>
  <si>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</si>
  <si>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</si>
  <si>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</si>
  <si>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</si>
  <si>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</si>
  <si>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</si>
  <si>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</si>
  <si>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</si>
  <si>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</si>
  <si>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</si>
  <si>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</si>
  <si>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</si>
  <si>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</si>
  <si>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</si>
  <si>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</si>
  <si>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</si>
  <si>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</si>
  <si>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</si>
  <si>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</si>
  <si>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</si>
  <si>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</si>
  <si>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</si>
  <si>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</si>
  <si>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</si>
  <si>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</si>
  <si>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</si>
  <si>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</si>
  <si>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</si>
  <si>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</si>
  <si>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</si>
  <si>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</si>
  <si>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</si>
  <si>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</si>
  <si>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</si>
  <si>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</si>
  <si>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</si>
  <si>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</si>
  <si>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</si>
  <si>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</si>
  <si>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</si>
  <si>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</si>
  <si>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</si>
  <si>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</si>
  <si>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</si>
  <si>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</si>
  <si>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</si>
  <si>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</si>
  <si>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</si>
  <si>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</si>
  <si>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</si>
  <si>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</si>
  <si>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</si>
  <si>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</si>
  <si>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</si>
  <si>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</si>
  <si>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</si>
  <si>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</si>
  <si>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</si>
  <si>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</si>
  <si>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</si>
  <si>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</si>
  <si>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</si>
  <si>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</si>
  <si>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</si>
  <si>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</si>
  <si>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</si>
  <si>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</si>
  <si>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</si>
  <si>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</si>
  <si>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</si>
  <si>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</si>
  <si>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</si>
  <si>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</si>
  <si>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</si>
  <si>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</si>
  <si>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</si>
  <si>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</si>
  <si>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</si>
  <si>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</si>
  <si>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</si>
  <si>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</si>
  <si>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</si>
  <si>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</si>
  <si>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</si>
  <si>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</si>
  <si>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</si>
  <si>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</si>
  <si>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</si>
  <si>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</si>
  <si>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</si>
  <si>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</si>
  <si>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</si>
  <si>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</si>
  <si>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</si>
  <si>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</si>
  <si>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</si>
  <si>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</si>
  <si>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</si>
  <si>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</si>
  <si>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</si>
  <si>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</si>
  <si>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</si>
  <si>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</si>
  <si>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</si>
  <si>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</si>
  <si>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</si>
  <si>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</si>
  <si>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</si>
  <si>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</si>
  <si>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</si>
  <si>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</si>
  <si>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</si>
  <si>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</si>
  <si>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</si>
  <si>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</si>
  <si>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</si>
  <si>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</si>
  <si>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</si>
  <si>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</si>
  <si>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</si>
  <si>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</si>
  <si>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</si>
  <si>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</si>
  <si>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</si>
  <si>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</si>
  <si>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</si>
  <si>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</si>
  <si>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</si>
  <si>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</si>
  <si>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</si>
  <si>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</si>
  <si>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</si>
  <si>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</si>
  <si>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</si>
  <si>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</si>
  <si>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</si>
  <si>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</si>
  <si>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</si>
  <si>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</si>
  <si>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</si>
  <si>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</si>
  <si>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</si>
  <si>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</si>
  <si>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</si>
  <si>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</si>
  <si>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</si>
  <si>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</si>
  <si>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</si>
  <si>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</si>
  <si>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</si>
  <si>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</si>
  <si>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</si>
  <si>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</si>
  <si>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</si>
  <si>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</si>
  <si>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</si>
  <si>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</si>
  <si>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</si>
  <si>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</si>
  <si>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</si>
  <si>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</si>
  <si>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</si>
  <si>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</si>
  <si>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</si>
  <si>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</si>
  <si>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</si>
  <si>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</si>
  <si>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</si>
  <si>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</si>
  <si>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</si>
  <si>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</si>
  <si>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</si>
  <si>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</si>
  <si>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</si>
  <si>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</si>
  <si>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</si>
  <si>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</si>
  <si>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</si>
  <si>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</si>
  <si>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</si>
  <si>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</si>
  <si>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</si>
  <si>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</si>
  <si>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</si>
  <si>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</si>
  <si>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</si>
  <si>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</si>
  <si>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</si>
  <si>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</si>
  <si>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</si>
  <si>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</si>
  <si>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</si>
  <si>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</si>
  <si>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</si>
  <si>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</si>
  <si>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</si>
  <si>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</si>
  <si>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</si>
  <si>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</si>
  <si>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</si>
  <si>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</si>
  <si>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</si>
  <si>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</si>
  <si>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</si>
  <si>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</si>
  <si>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</si>
  <si>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</si>
  <si>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</si>
  <si>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</si>
  <si>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</si>
  <si>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</si>
  <si>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</si>
  <si>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</si>
  <si>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</si>
  <si>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</si>
  <si>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</si>
  <si>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</si>
  <si>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</si>
  <si>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</si>
  <si>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</si>
  <si>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</si>
  <si>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</si>
  <si>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</si>
  <si>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</si>
  <si>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</si>
  <si>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</si>
  <si>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</si>
  <si>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</si>
  <si>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</si>
  <si>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</si>
  <si>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</si>
  <si>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</si>
  <si>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</si>
  <si>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</si>
  <si>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</si>
  <si>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</si>
  <si>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</si>
  <si>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</si>
  <si>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</si>
  <si>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</si>
  <si>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</si>
  <si>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</si>
  <si>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</si>
  <si>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</si>
  <si>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</si>
  <si>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</si>
  <si>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</si>
  <si>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</si>
  <si>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</si>
  <si>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</si>
  <si>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</si>
  <si>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</si>
  <si>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</si>
  <si>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</si>
  <si>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</si>
  <si>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</si>
  <si>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</si>
  <si>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</si>
  <si>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</si>
  <si>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</si>
  <si>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</si>
  <si>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</si>
  <si>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</si>
  <si>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</si>
  <si>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</si>
  <si>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</si>
  <si>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</si>
  <si>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</si>
  <si>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</si>
  <si>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</si>
  <si>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</si>
  <si>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</si>
  <si>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</si>
  <si>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</si>
  <si>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</si>
  <si>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</si>
  <si>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</si>
  <si>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</si>
  <si>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</si>
  <si>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</si>
  <si>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</si>
  <si>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</si>
  <si>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</si>
  <si>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</si>
  <si>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</si>
  <si>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</si>
  <si>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</si>
  <si>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</si>
  <si>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</si>
  <si>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</si>
  <si>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</si>
  <si>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</si>
  <si>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</si>
  <si>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</si>
  <si>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</si>
  <si>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</si>
  <si>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</si>
  <si>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</si>
  <si>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</si>
  <si>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</si>
  <si>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</si>
  <si>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</si>
  <si>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</si>
  <si>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</si>
  <si>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</si>
  <si>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</si>
  <si>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</si>
  <si>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</si>
  <si>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</si>
  <si>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</si>
  <si>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</si>
  <si>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</si>
  <si>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</si>
  <si>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</si>
  <si>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</si>
  <si>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</si>
  <si>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</si>
  <si>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</si>
  <si>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</si>
  <si>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</si>
  <si>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</si>
  <si>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</si>
  <si>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</si>
  <si>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</si>
  <si>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</si>
  <si>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</si>
  <si>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</si>
  <si>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</si>
  <si>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</si>
  <si>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</si>
  <si>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</si>
  <si>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</si>
  <si>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</si>
  <si>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</si>
  <si>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</si>
  <si>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</si>
  <si>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</si>
  <si>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</si>
  <si>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</si>
  <si>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</si>
  <si>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</si>
  <si>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</si>
  <si>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</si>
  <si>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</si>
  <si>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</si>
  <si>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</si>
  <si>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</si>
  <si>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</si>
  <si>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</si>
  <si>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</si>
  <si>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</si>
  <si>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</si>
  <si>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</si>
  <si>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</si>
  <si>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</si>
  <si>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</si>
  <si>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</si>
  <si>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</si>
  <si>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</si>
  <si>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</si>
  <si>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</si>
  <si>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</si>
  <si>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</si>
  <si>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</si>
  <si>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</si>
  <si>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</si>
  <si>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</si>
  <si>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</si>
  <si>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</si>
  <si>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</si>
  <si>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</si>
  <si>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</si>
  <si>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</si>
  <si>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</si>
  <si>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</si>
  <si>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</si>
  <si>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</si>
  <si>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</si>
  <si>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</si>
  <si>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</si>
  <si>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</si>
  <si>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</si>
  <si>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</si>
  <si>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</si>
  <si>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</si>
  <si>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</si>
  <si>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</si>
  <si>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</si>
  <si>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</si>
  <si>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</si>
  <si>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</si>
  <si>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</si>
  <si>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</si>
  <si>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</si>
  <si>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</si>
  <si>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</si>
  <si>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</si>
  <si>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</si>
  <si>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</si>
  <si>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</si>
  <si>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</si>
  <si>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</si>
  <si>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</si>
  <si>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</si>
  <si>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</si>
  <si>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</si>
  <si>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</si>
  <si>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</si>
  <si>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</si>
  <si>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</si>
  <si>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</si>
  <si>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</si>
  <si>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</si>
  <si>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</si>
  <si>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</si>
  <si>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</si>
  <si>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</si>
  <si>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</si>
  <si>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</si>
  <si>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</si>
  <si>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</si>
  <si>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</si>
  <si>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</si>
  <si>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</si>
  <si>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</si>
  <si>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</si>
  <si>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</si>
  <si>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</si>
  <si>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</si>
  <si>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</si>
  <si>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</si>
  <si>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</si>
  <si>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</si>
  <si>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</si>
  <si>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</si>
  <si>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</si>
  <si>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</si>
  <si>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</si>
  <si>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</si>
  <si>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</si>
  <si>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</si>
  <si>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</si>
  <si>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</si>
  <si>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</si>
  <si>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</si>
  <si>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</si>
  <si>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</si>
  <si>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</si>
  <si>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</si>
  <si>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</si>
  <si>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</si>
  <si>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</si>
  <si>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</si>
  <si>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</si>
  <si>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</si>
  <si>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</si>
  <si>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</si>
  <si>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</si>
  <si>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</si>
  <si>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</si>
  <si>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</si>
  <si>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</si>
  <si>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</si>
  <si>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</si>
  <si>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</si>
  <si>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</si>
  <si>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</si>
  <si>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</si>
  <si>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</si>
  <si>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</si>
  <si>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</si>
  <si>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</si>
  <si>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</si>
  <si>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</si>
  <si>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</si>
  <si>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</si>
  <si>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</si>
  <si>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</si>
  <si>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</si>
  <si>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</si>
  <si>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</si>
  <si>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</si>
  <si>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</si>
  <si>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</si>
  <si>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</si>
  <si>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</si>
  <si>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</si>
  <si>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</si>
  <si>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</si>
  <si>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</si>
  <si>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</si>
  <si>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</si>
  <si>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</si>
  <si>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</si>
  <si>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</si>
  <si>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</si>
  <si>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</si>
  <si>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</si>
  <si>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</si>
  <si>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</si>
  <si>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</si>
  <si>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</si>
  <si>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</si>
  <si>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</si>
  <si>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</si>
  <si>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</si>
  <si>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</si>
  <si>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</si>
  <si>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</si>
  <si>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</si>
  <si>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</si>
  <si>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</si>
  <si>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</si>
  <si>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</si>
  <si>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</si>
  <si>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</si>
  <si>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</si>
  <si>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</si>
  <si>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</si>
  <si>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</si>
  <si>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</si>
  <si>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</si>
  <si>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</si>
  <si>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</si>
  <si>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</si>
  <si>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</si>
  <si>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</si>
  <si>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</si>
  <si>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</si>
  <si>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</si>
  <si>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</si>
  <si>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</si>
  <si>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</si>
  <si>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</si>
  <si>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</si>
  <si>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</si>
  <si>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</si>
  <si>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</si>
  <si>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</si>
  <si>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</si>
  <si>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</si>
  <si>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</si>
  <si>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</si>
  <si>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</si>
  <si>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</si>
  <si>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</si>
  <si>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</si>
  <si>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</si>
  <si>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</si>
  <si>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</si>
  <si>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</si>
  <si>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</si>
  <si>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</si>
  <si>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</si>
  <si>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</si>
  <si>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</si>
  <si>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</si>
  <si>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</si>
  <si>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</si>
  <si>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</si>
  <si>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</si>
  <si>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</si>
  <si>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</si>
  <si>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</si>
  <si>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</si>
  <si>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</si>
  <si>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</si>
  <si>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</si>
  <si>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</si>
  <si>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</si>
  <si>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</si>
  <si>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</si>
  <si>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</si>
  <si>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</si>
  <si>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</si>
  <si>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</si>
  <si>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</si>
  <si>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</si>
  <si>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</si>
  <si>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</si>
  <si>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</si>
  <si>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</si>
  <si>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</si>
  <si>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</si>
  <si>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</si>
  <si>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</si>
  <si>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</si>
  <si>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</si>
  <si>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</si>
  <si>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</si>
  <si>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</si>
  <si>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</si>
  <si>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</si>
  <si>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</si>
  <si>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</si>
  <si>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</si>
  <si>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</si>
  <si>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</si>
  <si>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</si>
  <si>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</si>
  <si>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</si>
  <si>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</si>
  <si>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</si>
  <si>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</si>
  <si>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</si>
  <si>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</si>
  <si>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</si>
  <si>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</si>
  <si>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</si>
  <si>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</si>
  <si>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</si>
  <si>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</si>
  <si>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</si>
  <si>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</si>
  <si>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</si>
  <si>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</si>
  <si>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</si>
  <si>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</si>
  <si>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</si>
  <si>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</si>
  <si>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</si>
  <si>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</si>
  <si>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</si>
  <si>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</si>
  <si>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</si>
  <si>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</si>
  <si>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</si>
  <si>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</si>
  <si>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</si>
  <si>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</si>
  <si>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</si>
  <si>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</si>
  <si>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</si>
  <si>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</si>
  <si>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</si>
  <si>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</si>
  <si>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</si>
  <si>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</si>
  <si>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</si>
  <si>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</si>
  <si>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</si>
  <si>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</si>
  <si>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</si>
  <si>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</si>
  <si>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</si>
  <si>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</si>
  <si>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</si>
  <si>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</si>
  <si>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</si>
  <si>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</si>
  <si>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</si>
  <si>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</si>
  <si>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</si>
  <si>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</si>
  <si>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</si>
  <si>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</si>
  <si>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</si>
  <si>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</si>
  <si>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</si>
  <si>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</si>
  <si>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</si>
  <si>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</si>
  <si>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</si>
  <si>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</si>
  <si>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</si>
  <si>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</si>
  <si>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</si>
  <si>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</si>
  <si>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</si>
  <si>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</si>
  <si>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</si>
  <si>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</si>
  <si>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</si>
  <si>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</si>
  <si>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</si>
  <si>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</si>
  <si>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</si>
  <si>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</si>
  <si>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</si>
  <si>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</si>
  <si>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</si>
  <si>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</si>
  <si>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</si>
  <si>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</si>
  <si>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</si>
  <si>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</si>
  <si>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</si>
  <si>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</si>
  <si>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</si>
  <si>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</si>
  <si>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</si>
  <si>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</si>
  <si>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</si>
  <si>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</si>
  <si>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</si>
  <si>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</si>
  <si>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</si>
  <si>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</si>
  <si>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</si>
  <si>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</si>
  <si>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</si>
  <si>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</si>
  <si>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</si>
  <si>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</si>
  <si>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</si>
  <si>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</si>
  <si>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</si>
  <si>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</si>
  <si>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</si>
  <si>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</si>
  <si>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</si>
  <si>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</si>
  <si>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</si>
  <si>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</si>
  <si>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</si>
  <si>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</si>
  <si>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</si>
  <si>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</si>
  <si>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</si>
  <si>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</si>
  <si>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</si>
  <si>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</si>
  <si>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</si>
  <si>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</si>
  <si>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</si>
  <si>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</si>
  <si>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</si>
  <si>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</si>
  <si>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</si>
  <si>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</si>
  <si>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</si>
  <si>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</si>
  <si>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</si>
  <si>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</si>
  <si>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</si>
  <si>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</si>
  <si>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</si>
  <si>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</si>
  <si>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</si>
  <si>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</si>
  <si>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</si>
  <si>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</si>
  <si>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</si>
  <si>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</si>
  <si>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</si>
  <si>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</si>
  <si>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</si>
  <si>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</si>
  <si>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</si>
  <si>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</si>
  <si>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</si>
  <si>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</si>
  <si>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</si>
  <si>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</si>
  <si>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</si>
  <si>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</si>
  <si>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</si>
  <si>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</si>
  <si>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</si>
  <si>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</si>
  <si>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</si>
  <si>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</si>
  <si>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</si>
  <si>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</si>
  <si>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</si>
  <si>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</si>
  <si>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</si>
  <si>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</si>
  <si>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</si>
  <si>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</si>
  <si>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</si>
  <si>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</si>
  <si>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</si>
  <si>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</si>
  <si>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</si>
  <si>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</si>
  <si>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</si>
  <si>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</si>
  <si>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</si>
  <si>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</si>
  <si>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</si>
  <si>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</si>
  <si>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</si>
  <si>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</si>
  <si>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</si>
  <si>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</si>
  <si>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</si>
  <si>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</si>
  <si>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</si>
  <si>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</si>
  <si>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</si>
  <si>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</si>
  <si>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</si>
  <si>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</si>
  <si>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</si>
  <si>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</si>
  <si>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</si>
  <si>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</si>
  <si>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</si>
  <si>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</si>
  <si>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</si>
  <si>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</si>
  <si>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</si>
  <si>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</si>
  <si>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</si>
  <si>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</si>
  <si>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</si>
  <si>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</si>
  <si>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</si>
  <si>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</si>
  <si>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</si>
  <si>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</si>
  <si>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</si>
  <si>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</si>
  <si>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</si>
  <si>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</si>
  <si>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</si>
  <si>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</si>
  <si>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</si>
  <si>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</si>
  <si>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</si>
  <si>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</si>
  <si>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</si>
  <si>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</si>
  <si>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</si>
  <si>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</si>
  <si>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</si>
  <si>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</si>
  <si>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</si>
  <si>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</si>
  <si>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</si>
  <si>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</si>
  <si>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</si>
  <si>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</si>
  <si>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</si>
  <si>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</si>
  <si>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</si>
  <si>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</si>
  <si>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</si>
  <si>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</si>
  <si>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</si>
  <si>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</si>
  <si>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</si>
  <si>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</si>
  <si>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</si>
  <si>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</si>
  <si>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</si>
  <si>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</si>
  <si>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</si>
  <si>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</si>
  <si>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</si>
  <si>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</si>
  <si>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</si>
  <si>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</si>
  <si>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</si>
  <si>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</si>
  <si>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</si>
  <si>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</si>
  <si>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</si>
  <si>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</si>
  <si>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</si>
  <si>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</si>
  <si>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</si>
  <si>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</si>
  <si>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</si>
  <si>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</si>
  <si>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</si>
  <si>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</si>
  <si>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</si>
  <si>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</si>
  <si>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</si>
  <si>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</si>
  <si>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</si>
  <si>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</si>
  <si>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</si>
  <si>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</si>
  <si>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</si>
  <si>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</si>
  <si>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</si>
  <si>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</si>
  <si>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</si>
  <si>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</si>
  <si>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</si>
  <si>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</si>
  <si>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</si>
  <si>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</si>
  <si>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</si>
  <si>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</si>
  <si>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</si>
  <si>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</si>
  <si>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</si>
  <si>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</si>
  <si>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</si>
  <si>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</si>
  <si>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</si>
  <si>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</si>
  <si>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</si>
  <si>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</si>
  <si>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</si>
  <si>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</si>
  <si>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</si>
  <si>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</si>
  <si>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</si>
  <si>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</si>
  <si>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</si>
  <si>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</si>
  <si>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</si>
  <si>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</si>
  <si>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</si>
  <si>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</si>
  <si>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</si>
  <si>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</si>
  <si>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</si>
  <si>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</si>
  <si>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</si>
  <si>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</si>
  <si>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</si>
  <si>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</si>
  <si>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</si>
  <si>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</si>
  <si>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</si>
  <si>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</si>
  <si>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</si>
  <si>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</si>
  <si>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</si>
  <si>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</si>
  <si>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</si>
  <si>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</si>
  <si>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</si>
  <si>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</si>
  <si>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</si>
  <si>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</si>
  <si>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</si>
  <si>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</si>
  <si>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</si>
  <si>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</si>
  <si>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</si>
  <si>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</si>
  <si>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</si>
  <si>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</si>
  <si>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</si>
  <si>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</si>
  <si>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</si>
  <si>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</si>
  <si>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</si>
  <si>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</si>
  <si>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</si>
  <si>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</si>
  <si>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</si>
  <si>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</si>
  <si>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</si>
  <si>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</si>
  <si>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</si>
  <si>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</si>
  <si>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</si>
  <si>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</si>
  <si>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</si>
  <si>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</si>
  <si>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</si>
  <si>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</si>
  <si>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</si>
  <si>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</si>
  <si>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</si>
  <si>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</si>
  <si>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</si>
  <si>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</si>
  <si>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</si>
  <si>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</si>
  <si>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</si>
  <si>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</si>
  <si>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</si>
  <si>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</si>
  <si>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</si>
  <si>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</si>
  <si>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</si>
  <si>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</si>
  <si>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</si>
  <si>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</si>
  <si>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</si>
  <si>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</si>
  <si>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</si>
  <si>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</si>
  <si>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</si>
  <si>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</si>
  <si>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</si>
  <si>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</si>
  <si>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</si>
  <si>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</si>
  <si>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</si>
  <si>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</si>
  <si>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</si>
  <si>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</si>
  <si>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</si>
  <si>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</si>
  <si>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</si>
  <si>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</si>
  <si>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</si>
  <si>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</si>
  <si>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</si>
  <si>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</si>
  <si>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</si>
  <si>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</si>
  <si>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</si>
  <si>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</si>
  <si>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</si>
  <si>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</si>
  <si>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</si>
  <si>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</si>
  <si>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</si>
  <si>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</si>
  <si>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</si>
  <si>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</si>
  <si>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</si>
  <si>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</si>
  <si>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</si>
  <si>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</si>
  <si>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</si>
  <si>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</si>
  <si>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</si>
  <si>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</si>
  <si>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</si>
  <si>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</si>
  <si>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</si>
  <si>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</si>
  <si>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</si>
  <si>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</si>
  <si>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</si>
  <si>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</si>
  <si>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</si>
  <si>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</si>
  <si>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</si>
  <si>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</si>
  <si>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</si>
  <si>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</si>
  <si>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</si>
  <si>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</si>
  <si>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</si>
  <si>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</si>
  <si>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</si>
  <si>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</si>
  <si>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</si>
  <si>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</si>
  <si>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</si>
  <si>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</si>
  <si>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</si>
  <si>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</si>
  <si>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</si>
  <si>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</si>
  <si>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</si>
  <si>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</si>
  <si>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</si>
  <si>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</si>
  <si>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</si>
  <si>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</si>
  <si>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</si>
  <si>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</si>
  <si>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</si>
  <si>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</si>
  <si>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</si>
  <si>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</si>
  <si>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</si>
  <si>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</si>
  <si>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</si>
  <si>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</si>
  <si>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</si>
  <si>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</si>
  <si>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</si>
  <si>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</si>
  <si>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</si>
  <si>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</si>
  <si>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</si>
  <si>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</si>
  <si>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</si>
  <si>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</si>
  <si>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</si>
  <si>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</si>
  <si>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</si>
  <si>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</si>
  <si>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</si>
  <si>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</si>
  <si>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</si>
  <si>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</si>
  <si>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</si>
  <si>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</si>
  <si>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</si>
  <si>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</si>
  <si>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</si>
  <si>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</si>
  <si>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</si>
  <si>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</si>
  <si>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</si>
  <si>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</si>
  <si>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</si>
  <si>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</si>
  <si>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</si>
  <si>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</si>
  <si>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</si>
  <si>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</si>
  <si>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</si>
  <si>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</si>
  <si>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</si>
  <si>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</si>
  <si>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</si>
  <si>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</si>
  <si>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</si>
  <si>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</si>
  <si>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</si>
  <si>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</si>
  <si>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</si>
  <si>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</si>
  <si>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</si>
  <si>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</si>
  <si>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</si>
  <si>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</si>
  <si>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</si>
  <si>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</si>
  <si>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</si>
  <si>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</si>
  <si>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</si>
  <si>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</si>
  <si>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</si>
  <si>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</si>
  <si>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</si>
  <si>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</si>
  <si>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</si>
  <si>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</si>
  <si>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</si>
  <si>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</si>
  <si>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</si>
  <si>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</si>
  <si>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</si>
  <si>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</si>
  <si>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</si>
  <si>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</si>
  <si>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</si>
  <si>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</si>
  <si>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</si>
  <si>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</si>
  <si>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</si>
  <si>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</si>
  <si>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</si>
  <si>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</si>
  <si>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</si>
  <si>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</si>
  <si>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</si>
  <si>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</si>
  <si>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</si>
  <si>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</si>
  <si>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</si>
  <si>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</si>
  <si>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</si>
  <si>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</si>
  <si>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</si>
  <si>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</si>
  <si>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</si>
  <si>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</si>
  <si>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</si>
  <si>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</si>
  <si>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</si>
  <si>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</si>
  <si>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</si>
  <si>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</si>
  <si>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</si>
  <si>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</si>
  <si>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</si>
  <si>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</si>
  <si>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</si>
  <si>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</si>
  <si>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</si>
  <si>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</si>
  <si>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</si>
  <si>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</si>
  <si>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</si>
  <si>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</si>
  <si>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</si>
  <si>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</si>
  <si>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</si>
  <si>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</si>
  <si>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</si>
  <si>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</si>
  <si>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</si>
  <si>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</si>
  <si>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</si>
  <si>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</si>
  <si>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</si>
  <si>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</si>
  <si>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</si>
  <si>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</si>
  <si>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</si>
  <si>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</si>
  <si>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</si>
  <si>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</si>
  <si>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</si>
  <si>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</si>
  <si>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</si>
  <si>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</si>
  <si>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</si>
  <si>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</si>
  <si>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</si>
  <si>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</si>
  <si>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</si>
  <si>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</si>
  <si>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</si>
  <si>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</si>
  <si>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</si>
  <si>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</si>
  <si>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</si>
  <si>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</si>
  <si>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</si>
  <si>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</si>
  <si>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</si>
  <si>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</si>
  <si>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</si>
  <si>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</si>
  <si>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</si>
  <si>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</si>
  <si>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</si>
  <si>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</si>
  <si>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</si>
  <si>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</si>
  <si>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</si>
  <si>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</si>
  <si>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</si>
  <si>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</si>
  <si>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</si>
  <si>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</si>
  <si>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</si>
  <si>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</si>
  <si>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</si>
  <si>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</si>
  <si>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</si>
  <si>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</si>
  <si>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</si>
  <si>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</si>
  <si>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</si>
  <si>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</si>
  <si>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</si>
  <si>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</si>
  <si>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</si>
  <si>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</si>
  <si>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</si>
  <si>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</si>
  <si>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</si>
  <si>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</si>
  <si>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</si>
  <si>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</si>
  <si>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</si>
  <si>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</si>
  <si>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</si>
  <si>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</si>
  <si>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</si>
  <si>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</si>
  <si>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</si>
  <si>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</si>
  <si>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</si>
  <si>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</si>
  <si>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</si>
  <si>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</si>
  <si>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</si>
  <si>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</si>
  <si>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</si>
  <si>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</si>
  <si>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</si>
  <si>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</si>
  <si>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</si>
  <si>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</si>
  <si>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</si>
  <si>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</si>
  <si>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</si>
  <si>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</si>
  <si>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</si>
  <si>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</si>
  <si>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</si>
  <si>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</si>
  <si>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</si>
  <si>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</si>
  <si>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</si>
  <si>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</si>
  <si>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</si>
  <si>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</si>
  <si>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</si>
  <si>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</si>
  <si>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</si>
  <si>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</si>
  <si>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</si>
  <si>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</si>
  <si>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</si>
  <si>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</si>
  <si>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</si>
  <si>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</si>
  <si>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</si>
  <si>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</si>
  <si>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</si>
  <si>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</si>
  <si>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</si>
  <si>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</si>
  <si>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</si>
  <si>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</si>
  <si>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</si>
  <si>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</si>
  <si>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</si>
  <si>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</si>
  <si>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</si>
  <si>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</si>
  <si>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</si>
  <si>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</si>
  <si>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</si>
  <si>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</si>
  <si>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</si>
  <si>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</si>
  <si>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</si>
  <si>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</si>
  <si>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</si>
  <si>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</si>
  <si>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</si>
  <si>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</si>
  <si>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</si>
  <si>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</si>
  <si>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</si>
  <si>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</si>
  <si>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</si>
  <si>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</si>
  <si>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</si>
  <si>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</si>
  <si>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</si>
  <si>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</si>
  <si>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</si>
  <si>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</si>
  <si>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</si>
  <si>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</si>
  <si>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</si>
  <si>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</si>
  <si>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</si>
  <si>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</si>
  <si>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</si>
  <si>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</si>
  <si>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</si>
  <si>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</si>
  <si>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</si>
  <si>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</si>
  <si>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</si>
  <si>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</si>
  <si>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</si>
  <si>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</si>
  <si>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</si>
  <si>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</si>
  <si>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</si>
  <si>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</si>
  <si>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</si>
  <si>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</si>
  <si>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</si>
  <si>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</si>
  <si>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</si>
  <si>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</si>
  <si>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</si>
  <si>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</si>
  <si>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</si>
  <si>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</si>
  <si>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</si>
  <si>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</si>
  <si>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</si>
  <si>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</si>
  <si>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</si>
  <si>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</si>
  <si>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</si>
  <si>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</si>
  <si>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</si>
  <si>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</si>
  <si>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</si>
  <si>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</si>
  <si>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</si>
  <si>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</si>
  <si>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</si>
  <si>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</si>
  <si>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</si>
  <si>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</si>
  <si>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</si>
  <si>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</si>
  <si>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</si>
  <si>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</si>
  <si>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</si>
  <si>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</si>
  <si>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</si>
  <si>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</si>
  <si>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</si>
  <si>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</si>
  <si>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</si>
  <si>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</si>
  <si>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</si>
  <si>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</si>
  <si>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</si>
  <si>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</si>
  <si>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</si>
  <si>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</si>
  <si>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</si>
  <si>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</si>
  <si>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</si>
  <si>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</si>
  <si>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</si>
  <si>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</si>
  <si>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</si>
  <si>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</si>
  <si>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</si>
  <si>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</si>
  <si>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</si>
  <si>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</si>
  <si>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</si>
  <si>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</si>
  <si>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</si>
  <si>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</si>
  <si>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</si>
  <si>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</si>
  <si>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</si>
  <si>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</si>
  <si>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</si>
  <si>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</si>
  <si>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</si>
  <si>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</si>
  <si>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</si>
  <si>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</si>
  <si>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</si>
  <si>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</si>
  <si>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</si>
  <si>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</si>
  <si>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</si>
  <si>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</si>
  <si>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</si>
  <si>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</si>
  <si>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</si>
  <si>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</si>
  <si>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</si>
  <si>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</si>
  <si>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</si>
  <si>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</si>
  <si>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</si>
  <si>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</si>
  <si>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</si>
  <si>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</si>
  <si>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</si>
  <si>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</si>
  <si>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</si>
  <si>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</si>
  <si>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</si>
  <si>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</si>
  <si>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</si>
  <si>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</si>
  <si>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</si>
  <si>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</si>
  <si>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</si>
  <si>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</si>
  <si>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</si>
  <si>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</si>
  <si>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</si>
  <si>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</si>
  <si>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</si>
  <si>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</si>
  <si>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</si>
  <si>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</si>
  <si>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</si>
  <si>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</si>
  <si>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</si>
  <si>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</si>
  <si>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</si>
  <si>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</si>
  <si>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</si>
  <si>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</si>
  <si>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</si>
  <si>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</si>
  <si>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</si>
  <si>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</si>
  <si>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</si>
  <si>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</si>
  <si>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</si>
  <si>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</si>
  <si>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</si>
  <si>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</si>
  <si>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</si>
  <si>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</si>
  <si>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</si>
  <si>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</si>
  <si>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</si>
  <si>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</si>
  <si>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</si>
  <si>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</si>
  <si>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</si>
  <si>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</si>
  <si>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</si>
  <si>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</si>
  <si>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</si>
  <si>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</si>
  <si>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</si>
  <si>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</si>
  <si>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</si>
  <si>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</si>
  <si>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</si>
  <si>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</si>
  <si>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</si>
  <si>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</si>
  <si>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</si>
  <si>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</si>
  <si>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</si>
  <si>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</si>
  <si>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</si>
  <si>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</si>
  <si>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</si>
  <si>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</si>
  <si>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</si>
  <si>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</si>
  <si>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</si>
  <si>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</si>
  <si>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</si>
  <si>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</si>
  <si>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</si>
  <si>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</si>
  <si>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</si>
  <si>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</si>
  <si>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</si>
  <si>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</si>
  <si>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</si>
  <si>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</si>
  <si>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</si>
  <si>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</si>
  <si>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</si>
  <si>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</si>
  <si>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</si>
  <si>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</si>
  <si>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</si>
  <si>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</si>
  <si>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</si>
  <si>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</si>
  <si>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</si>
  <si>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</si>
  <si>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</si>
  <si>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</si>
  <si>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</si>
  <si>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</si>
  <si>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</si>
  <si>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</si>
  <si>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</si>
  <si>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</si>
  <si>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</si>
  <si>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</si>
  <si>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</si>
  <si>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</si>
  <si>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</si>
  <si>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</si>
  <si>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</si>
  <si>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</si>
  <si>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</si>
  <si>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</si>
  <si>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</si>
  <si>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</si>
  <si>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</si>
  <si>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</si>
  <si>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</si>
  <si>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</si>
  <si>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</si>
  <si>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</si>
  <si>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</si>
  <si>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</si>
  <si>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</si>
  <si>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</si>
  <si>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</si>
  <si>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</si>
  <si>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</si>
  <si>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</si>
  <si>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</si>
  <si>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</si>
  <si>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</si>
  <si>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</si>
  <si>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</si>
  <si>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</si>
  <si>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</si>
  <si>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</si>
  <si>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</si>
  <si>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</si>
  <si>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</si>
  <si>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</si>
  <si>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</si>
  <si>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</si>
  <si>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</si>
  <si>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</si>
  <si>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</si>
  <si>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</si>
  <si>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</si>
  <si>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</si>
  <si>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</si>
  <si>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</si>
  <si>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</si>
  <si>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</si>
  <si>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</si>
  <si>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</si>
  <si>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</si>
  <si>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</si>
  <si>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</si>
  <si>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</si>
  <si>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</si>
  <si>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</si>
  <si>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</si>
  <si>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</si>
  <si>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</si>
  <si>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</si>
  <si>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</si>
  <si>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</si>
  <si>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</si>
  <si>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</si>
  <si>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</si>
  <si>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</si>
  <si>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</si>
  <si>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</si>
  <si>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</si>
  <si>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</si>
  <si>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</si>
  <si>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</si>
  <si>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</si>
  <si>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</si>
  <si>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</si>
  <si>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</si>
  <si>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</si>
  <si>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</si>
  <si>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</si>
  <si>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</si>
  <si>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</si>
  <si>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</si>
  <si>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</si>
  <si>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</si>
  <si>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</si>
  <si>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</si>
  <si>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</si>
  <si>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</si>
  <si>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</si>
  <si>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</si>
  <si>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</si>
  <si>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</si>
  <si>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</si>
  <si>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</si>
  <si>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</si>
  <si>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</si>
  <si>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</si>
  <si>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</si>
  <si>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</si>
  <si>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</si>
  <si>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</si>
  <si>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</si>
  <si>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</si>
  <si>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</si>
  <si>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</si>
  <si>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</si>
  <si>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</si>
  <si>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</si>
  <si>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</si>
  <si>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</si>
  <si>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</si>
  <si>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</si>
  <si>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</si>
  <si>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</si>
  <si>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</si>
  <si>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</si>
  <si>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</si>
  <si>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</si>
  <si>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</si>
  <si>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</si>
  <si>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</si>
  <si>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</si>
  <si>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</si>
  <si>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</si>
  <si>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</si>
  <si>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</si>
  <si>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</si>
  <si>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</si>
  <si>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</si>
  <si>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</si>
  <si>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</si>
  <si>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</si>
  <si>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</si>
  <si>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</si>
  <si>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</si>
  <si>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</si>
  <si>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</si>
  <si>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</si>
  <si>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</si>
  <si>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</si>
  <si>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</si>
  <si>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</si>
  <si>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</si>
  <si>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</si>
  <si>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</si>
  <si>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</si>
  <si>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</si>
  <si>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</si>
  <si>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</si>
  <si>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</si>
  <si>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</si>
  <si>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</si>
  <si>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</si>
  <si>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</si>
  <si>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</si>
  <si>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</si>
  <si>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</si>
  <si>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</si>
  <si>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</si>
  <si>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</si>
  <si>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</si>
  <si>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</si>
  <si>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</si>
  <si>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</si>
  <si>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</si>
  <si>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</si>
  <si>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</si>
  <si>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</si>
  <si>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</si>
  <si>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</si>
  <si>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</si>
  <si>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</si>
  <si>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</si>
  <si>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</si>
  <si>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</si>
  <si>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</si>
  <si>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</si>
  <si>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</si>
  <si>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</si>
  <si>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</si>
  <si>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</si>
  <si>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</si>
  <si>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</si>
  <si>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</si>
  <si>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</si>
  <si>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</si>
  <si>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</si>
  <si>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</si>
  <si>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</si>
  <si>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</si>
  <si>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</si>
  <si>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</si>
  <si>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</si>
  <si>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</si>
  <si>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</si>
  <si>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</si>
  <si>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</si>
  <si>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</si>
  <si>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</si>
  <si>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</si>
  <si>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</si>
  <si>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</si>
  <si>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</si>
  <si>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</si>
  <si>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</si>
  <si>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</si>
  <si>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</si>
  <si>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</si>
  <si>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</si>
  <si>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</si>
  <si>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</si>
  <si>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</si>
  <si>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</si>
  <si>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</si>
  <si>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</si>
  <si>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</si>
  <si>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</si>
  <si>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</si>
  <si>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</si>
  <si>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</si>
  <si>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</si>
  <si>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</si>
  <si>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</si>
  <si>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</si>
  <si>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</si>
  <si>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</si>
  <si>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</si>
  <si>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</si>
  <si>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</si>
  <si>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</si>
  <si>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</si>
  <si>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</si>
  <si>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</si>
  <si>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</si>
  <si>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</si>
  <si>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</si>
  <si>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</si>
  <si>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</si>
  <si>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</si>
  <si>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</si>
  <si>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</si>
  <si>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</si>
  <si>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</si>
  <si>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</si>
  <si>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</si>
  <si>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</si>
  <si>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</si>
  <si>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</si>
  <si>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</si>
  <si>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</si>
  <si>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</si>
  <si>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</si>
  <si>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</si>
  <si>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</si>
  <si>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</si>
  <si>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</si>
  <si>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</si>
  <si>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</si>
  <si>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</si>
  <si>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</si>
  <si>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</si>
  <si>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</si>
  <si>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</si>
  <si>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</si>
  <si>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</si>
  <si>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</si>
  <si>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</si>
  <si>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</si>
  <si>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</si>
  <si>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</si>
  <si>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</si>
  <si>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</si>
  <si>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</si>
  <si>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</si>
  <si>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</si>
  <si>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</si>
  <si>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</si>
  <si>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</si>
  <si>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</si>
  <si>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</si>
  <si>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</si>
  <si>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</si>
  <si>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</si>
  <si>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</si>
  <si>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</si>
  <si>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</si>
  <si>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</si>
  <si>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</si>
  <si>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</si>
  <si>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</si>
  <si>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</si>
  <si>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</si>
  <si>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</si>
  <si>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</si>
  <si>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</si>
  <si>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</si>
  <si>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</si>
  <si>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</si>
  <si>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</si>
  <si>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</si>
  <si>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</si>
  <si>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</si>
  <si>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</si>
  <si>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</si>
  <si>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</si>
  <si>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</si>
  <si>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</si>
  <si>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</si>
  <si>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</si>
  <si>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</si>
  <si>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</si>
  <si>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</si>
  <si>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</si>
  <si>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</si>
  <si>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</si>
  <si>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</si>
  <si>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</si>
  <si>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</si>
  <si>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</si>
  <si>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</si>
  <si>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</si>
  <si>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</si>
  <si>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</si>
  <si>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</si>
  <si>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</si>
  <si>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</si>
  <si>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</si>
  <si>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</si>
  <si>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</si>
  <si>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</si>
  <si>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</si>
  <si>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</si>
  <si>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</si>
  <si>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</si>
  <si>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</si>
  <si>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</si>
  <si>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</si>
  <si>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</si>
  <si>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</si>
  <si>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</si>
  <si>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</si>
  <si>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</si>
  <si>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</si>
  <si>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</si>
  <si>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</si>
  <si>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</si>
  <si>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</si>
  <si>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</si>
  <si>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</si>
  <si>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</si>
  <si>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</si>
  <si>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</si>
  <si>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</si>
  <si>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</si>
  <si>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</si>
  <si>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</si>
  <si>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</si>
  <si>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</si>
  <si>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</si>
  <si>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</si>
  <si>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</si>
  <si>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</si>
  <si>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</si>
  <si>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</si>
  <si>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</si>
  <si>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</si>
  <si>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</si>
  <si>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</si>
  <si>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</si>
  <si>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</si>
  <si>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</si>
  <si>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</si>
  <si>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</si>
  <si>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</si>
  <si>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</si>
  <si>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</si>
  <si>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</si>
  <si>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</si>
  <si>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</si>
  <si>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</si>
  <si>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</si>
  <si>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</si>
  <si>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</si>
  <si>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</si>
  <si>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</si>
  <si>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</si>
  <si>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</si>
  <si>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</si>
  <si>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</si>
  <si>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</si>
  <si>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</si>
  <si>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</si>
  <si>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</si>
  <si>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</si>
  <si>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</si>
  <si>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</si>
  <si>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</si>
  <si>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</si>
  <si>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</si>
  <si>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</si>
  <si>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</si>
  <si>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</si>
  <si>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</si>
  <si>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</si>
  <si>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</si>
  <si>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</si>
  <si>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</si>
  <si>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</si>
  <si>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</si>
  <si>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</si>
  <si>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</si>
  <si>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</si>
  <si>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</si>
  <si>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</si>
  <si>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</si>
  <si>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</si>
  <si>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</si>
  <si>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</si>
  <si>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</si>
  <si>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</si>
  <si>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</si>
  <si>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</si>
  <si>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</si>
  <si>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</si>
  <si>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</si>
  <si>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</si>
  <si>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</si>
  <si>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</si>
  <si>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</si>
  <si>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</si>
  <si>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</si>
  <si>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</si>
  <si>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</si>
  <si>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</si>
  <si>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</si>
  <si>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</si>
  <si>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</si>
  <si>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</si>
  <si>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</si>
  <si>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</si>
  <si>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</si>
  <si>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</si>
  <si>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</si>
  <si>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</si>
  <si>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</si>
  <si>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</si>
  <si>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</si>
  <si>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</si>
  <si>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</si>
  <si>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</si>
  <si>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</si>
  <si>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</si>
  <si>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</si>
  <si>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</si>
  <si>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</si>
  <si>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</si>
  <si>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</si>
  <si>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</si>
  <si>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</si>
  <si>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</si>
  <si>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</si>
  <si>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</si>
  <si>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</si>
  <si>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</si>
  <si>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</si>
  <si>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</si>
  <si>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</si>
  <si>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</si>
  <si>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</si>
  <si>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</si>
  <si>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</si>
  <si>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</si>
  <si>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</si>
  <si>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</si>
  <si>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</si>
  <si>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</si>
  <si>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</si>
  <si>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</si>
  <si>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</si>
  <si>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</si>
  <si>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</si>
  <si>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</si>
  <si>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</si>
  <si>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</si>
  <si>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</si>
  <si>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</si>
  <si>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</si>
  <si>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</si>
  <si>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</si>
  <si>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</si>
  <si>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</si>
  <si>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</si>
  <si>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</si>
  <si>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</si>
  <si>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</si>
  <si>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</si>
  <si>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</si>
  <si>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</si>
  <si>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</si>
  <si>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</si>
  <si>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</si>
  <si>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</si>
  <si>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</si>
  <si>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</si>
  <si>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</si>
  <si>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</si>
  <si>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</si>
  <si>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</si>
  <si>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</si>
  <si>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</si>
  <si>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</si>
  <si>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</si>
  <si>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</si>
  <si>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</si>
  <si>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</si>
  <si>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</si>
  <si>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</si>
  <si>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</si>
  <si>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</si>
  <si>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</si>
  <si>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</si>
  <si>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</si>
  <si>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</si>
  <si>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</si>
  <si>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</si>
  <si>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</si>
  <si>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</si>
  <si>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</si>
  <si>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</si>
  <si>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</si>
  <si>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</si>
  <si>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</si>
  <si>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</si>
  <si>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</si>
  <si>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</si>
  <si>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</si>
  <si>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</si>
  <si>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</si>
  <si>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</si>
  <si>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</si>
  <si>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</si>
  <si>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</si>
  <si>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</si>
  <si>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</si>
  <si>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</si>
  <si>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</si>
  <si>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</si>
  <si>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</si>
  <si>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</si>
  <si>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</si>
  <si>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</si>
  <si>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</si>
  <si>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</si>
  <si>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</si>
  <si>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</si>
  <si>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</si>
  <si>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</si>
  <si>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</si>
  <si>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</si>
  <si>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</si>
  <si>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</si>
  <si>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</si>
  <si>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</si>
  <si>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</si>
  <si>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</si>
  <si>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</si>
  <si>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</si>
  <si>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</si>
  <si>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</si>
  <si>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</si>
  <si>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</si>
  <si>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</si>
  <si>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</si>
  <si>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</si>
  <si>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</si>
  <si>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</si>
  <si>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</si>
  <si>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</si>
  <si>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</si>
  <si>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</si>
  <si>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</si>
  <si>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</si>
  <si>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</si>
  <si>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</si>
  <si>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</si>
  <si>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</si>
  <si>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</si>
  <si>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</si>
  <si>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</si>
  <si>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</si>
  <si>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</si>
  <si>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</si>
  <si>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</si>
  <si>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</si>
  <si>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</si>
  <si>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</si>
  <si>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</si>
  <si>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</si>
  <si>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</si>
  <si>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</si>
  <si>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</si>
  <si>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</si>
  <si>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</si>
  <si>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</si>
  <si>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</si>
  <si>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</si>
  <si>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</si>
  <si>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</si>
  <si>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</si>
  <si>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</si>
  <si>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</si>
  <si>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</si>
  <si>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</si>
  <si>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</si>
  <si>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</si>
  <si>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</si>
  <si>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</si>
  <si>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</si>
  <si>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</si>
  <si>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</si>
  <si>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</si>
  <si>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</si>
  <si>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</si>
  <si>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</si>
  <si>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</si>
  <si>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</si>
  <si>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</si>
  <si>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</si>
  <si>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</si>
  <si>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</si>
  <si>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</si>
  <si>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</si>
  <si>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</si>
  <si>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</si>
  <si>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</si>
  <si>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</si>
  <si>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</si>
  <si>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</si>
  <si>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</si>
  <si>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</si>
  <si>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</si>
  <si>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</si>
  <si>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</si>
  <si>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</si>
  <si>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</si>
  <si>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</si>
  <si>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</si>
  <si>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</si>
  <si>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</si>
  <si>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</si>
  <si>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</si>
  <si>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</si>
  <si>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</si>
  <si>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</si>
  <si>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</si>
  <si>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</si>
  <si>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</si>
  <si>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</si>
  <si>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</si>
  <si>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</si>
  <si>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</si>
  <si>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</si>
  <si>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</si>
  <si>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</si>
  <si>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</si>
  <si>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</si>
  <si>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</si>
  <si>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</si>
  <si>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</si>
  <si>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</si>
  <si>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</si>
  <si>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</si>
  <si>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</si>
  <si>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</si>
  <si>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</si>
  <si>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</si>
  <si>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</si>
  <si>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</si>
  <si>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</si>
  <si>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</si>
  <si>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</si>
  <si>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</si>
  <si>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</si>
  <si>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</si>
  <si>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</si>
  <si>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</si>
  <si>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</si>
  <si>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</si>
  <si>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</si>
  <si>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</si>
  <si>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</si>
  <si>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</si>
  <si>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</si>
  <si>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</si>
  <si>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</si>
  <si>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</si>
  <si>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</si>
  <si>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</si>
  <si>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</si>
  <si>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</si>
  <si>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</si>
  <si>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</si>
  <si>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</si>
  <si>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</si>
  <si>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</si>
  <si>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</si>
  <si>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</si>
  <si>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</si>
  <si>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</si>
  <si>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</si>
  <si>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</si>
  <si>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</si>
  <si>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</si>
  <si>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</si>
  <si>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</si>
  <si>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</si>
  <si>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</si>
  <si>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</si>
  <si>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</si>
  <si>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</si>
  <si>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</si>
  <si>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</si>
  <si>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</si>
  <si>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</si>
  <si>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</si>
  <si>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</si>
  <si>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</si>
  <si>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</si>
  <si>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</si>
  <si>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</si>
  <si>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</si>
  <si>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</si>
  <si>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</si>
  <si>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</si>
  <si>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</si>
  <si>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</si>
  <si>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</si>
  <si>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</si>
  <si>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</si>
  <si>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</si>
  <si>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</si>
  <si>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</si>
  <si>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</si>
  <si>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</si>
  <si>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</si>
  <si>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</si>
  <si>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</si>
  <si>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</si>
  <si>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</si>
  <si>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</si>
  <si>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</si>
  <si>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</si>
  <si>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</si>
  <si>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</si>
  <si>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</si>
  <si>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</si>
  <si>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</si>
  <si>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</si>
  <si>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</si>
  <si>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</si>
  <si>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</si>
  <si>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</si>
  <si>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</si>
  <si>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</si>
  <si>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</si>
  <si>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</si>
  <si>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</si>
  <si>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</si>
  <si>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</si>
  <si>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</si>
  <si>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</si>
  <si>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</si>
  <si>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</si>
  <si>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</si>
  <si>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</si>
  <si>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</si>
  <si>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</si>
  <si>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</si>
  <si>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</si>
  <si>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</si>
  <si>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</si>
  <si>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</si>
  <si>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</si>
  <si>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</si>
  <si>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</si>
  <si>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</si>
  <si>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</si>
  <si>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</si>
  <si>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</si>
  <si>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</si>
  <si>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</si>
  <si>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</si>
  <si>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</si>
  <si>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</si>
  <si>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</si>
  <si>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</si>
  <si>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</si>
  <si>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</si>
  <si>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</si>
  <si>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</si>
  <si>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</si>
  <si>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</si>
  <si>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</si>
  <si>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</si>
  <si>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</si>
  <si>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</si>
  <si>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</si>
  <si>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</si>
  <si>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</si>
  <si>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</si>
  <si>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</si>
  <si>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</si>
  <si>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</si>
  <si>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</si>
  <si>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</si>
  <si>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</si>
  <si>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</si>
  <si>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</si>
  <si>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</si>
  <si>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</si>
  <si>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</si>
  <si>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</si>
  <si>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</si>
  <si>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</si>
  <si>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</si>
  <si>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</si>
  <si>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</si>
  <si>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</si>
  <si>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</si>
  <si>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</si>
  <si>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</si>
  <si>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</si>
  <si>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</si>
  <si>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</si>
  <si>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</si>
  <si>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</si>
  <si>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</si>
  <si>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</si>
  <si>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</si>
  <si>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</si>
  <si>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</si>
  <si>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</si>
  <si>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</si>
  <si>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</si>
  <si>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</si>
  <si>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</si>
  <si>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</si>
  <si>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</si>
  <si>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</si>
  <si>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</si>
  <si>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</si>
  <si>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</si>
  <si>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</si>
  <si>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</si>
  <si>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</si>
  <si>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</si>
  <si>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</si>
  <si>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</si>
  <si>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</si>
  <si>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</si>
  <si>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</si>
  <si>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</si>
  <si>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</si>
  <si>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</si>
  <si>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</si>
  <si>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</si>
  <si>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</si>
  <si>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</si>
  <si>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</si>
  <si>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</si>
  <si>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</si>
  <si>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</si>
  <si>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</si>
  <si>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</si>
  <si>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</si>
  <si>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</si>
  <si>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</si>
  <si>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</si>
  <si>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</si>
  <si>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</si>
  <si>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</si>
  <si>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</si>
  <si>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</si>
  <si>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</si>
  <si>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</si>
  <si>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</si>
  <si>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</si>
  <si>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</si>
  <si>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</si>
  <si>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</si>
  <si>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</si>
  <si>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</si>
  <si>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</si>
  <si>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</si>
  <si>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</si>
  <si>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</si>
  <si>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</si>
  <si>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</si>
  <si>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</si>
  <si>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</si>
  <si>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</si>
  <si>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</si>
  <si>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</si>
  <si>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</si>
  <si>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</si>
  <si>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</si>
  <si>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</si>
  <si>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</si>
  <si>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</si>
  <si>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</si>
  <si>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</si>
  <si>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</si>
  <si>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</si>
  <si>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</si>
  <si>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</si>
  <si>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</si>
  <si>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</si>
  <si>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</si>
  <si>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</si>
  <si>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</si>
  <si>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</si>
  <si>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</si>
  <si>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</si>
  <si>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</si>
  <si>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</si>
  <si>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</si>
  <si>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</si>
  <si>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</si>
  <si>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</si>
  <si>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</si>
  <si>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</si>
  <si>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</si>
  <si>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</si>
  <si>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</si>
  <si>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</si>
  <si>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</si>
  <si>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</si>
  <si>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</si>
  <si>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</si>
  <si>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</si>
  <si>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</si>
  <si>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</si>
  <si>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</si>
  <si>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</si>
  <si>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</si>
  <si>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</si>
  <si>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</si>
  <si>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</si>
  <si>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</si>
  <si>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</si>
  <si>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</si>
  <si>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</si>
  <si>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</si>
  <si>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</si>
  <si>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</si>
  <si>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</si>
  <si>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</si>
  <si>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</si>
  <si>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</si>
  <si>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</si>
  <si>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</si>
  <si>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</si>
  <si>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</si>
  <si>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</si>
  <si>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</si>
  <si>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</si>
  <si>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</si>
  <si>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</si>
  <si>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</si>
  <si>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</si>
  <si>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</si>
  <si>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</si>
  <si>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</si>
  <si>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</si>
  <si>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</si>
  <si>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</si>
  <si>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</si>
  <si>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</si>
  <si>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</si>
  <si>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</si>
  <si>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</si>
  <si>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</si>
  <si>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</si>
  <si>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</si>
  <si>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</si>
  <si>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</si>
  <si>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</si>
  <si>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</si>
  <si>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</si>
  <si>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</si>
  <si>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</si>
  <si>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</si>
  <si>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</si>
  <si>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</si>
  <si>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</si>
  <si>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</si>
  <si>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</si>
  <si>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</si>
  <si>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</si>
  <si>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</si>
  <si>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</si>
  <si>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</si>
  <si>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</si>
  <si>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</si>
  <si>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</si>
  <si>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</si>
  <si>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</si>
  <si>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</si>
  <si>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</si>
  <si>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</si>
  <si>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</si>
  <si>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</si>
  <si>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</si>
  <si>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</si>
  <si>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</si>
  <si>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</si>
  <si>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</si>
  <si>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</si>
  <si>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</si>
  <si>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</si>
  <si>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</si>
  <si>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</si>
  <si>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</si>
  <si>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</si>
  <si>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</si>
  <si>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</si>
  <si>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</si>
  <si>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</si>
  <si>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</si>
  <si>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</si>
  <si>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</si>
  <si>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</si>
  <si>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</si>
  <si>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</si>
  <si>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</si>
  <si>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</si>
  <si>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</si>
  <si>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</si>
  <si>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</si>
  <si>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</si>
  <si>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</si>
  <si>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</si>
  <si>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</si>
  <si>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</si>
  <si>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</si>
  <si>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</si>
  <si>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</si>
  <si>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</si>
  <si>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</si>
  <si>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</si>
  <si>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</si>
  <si>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</si>
  <si>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</si>
  <si>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</si>
  <si>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</si>
  <si>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</si>
  <si>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</si>
  <si>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</si>
  <si>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</si>
  <si>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</si>
  <si>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</si>
  <si>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</si>
  <si>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</si>
  <si>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</si>
  <si>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</si>
  <si>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</si>
  <si>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</si>
  <si>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</si>
  <si>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</si>
  <si>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</si>
  <si>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</si>
  <si>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</si>
  <si>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</si>
  <si>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</si>
  <si>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</si>
  <si>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</si>
  <si>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</si>
  <si>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</si>
  <si>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</si>
  <si>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</si>
  <si>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</si>
  <si>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</si>
  <si>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</si>
  <si>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</si>
  <si>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</si>
  <si>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</si>
  <si>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</si>
  <si>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</si>
  <si>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</si>
  <si>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</si>
  <si>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</si>
  <si>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</si>
  <si>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</si>
  <si>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</si>
  <si>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</si>
  <si>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</si>
  <si>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</si>
  <si>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</si>
  <si>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</si>
  <si>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</si>
  <si>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</si>
  <si>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</si>
  <si>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</si>
  <si>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</si>
  <si>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</si>
  <si>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</si>
  <si>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</si>
  <si>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</si>
  <si>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</si>
  <si>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</si>
  <si>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</si>
  <si>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</si>
  <si>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</si>
  <si>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</si>
  <si>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</si>
  <si>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</si>
  <si>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</si>
  <si>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</si>
  <si>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</si>
  <si>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</si>
  <si>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</si>
  <si>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</si>
  <si>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</si>
  <si>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</si>
  <si>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</si>
  <si>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</si>
  <si>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</si>
  <si>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</si>
  <si>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</si>
  <si>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</si>
  <si>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</si>
  <si>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</si>
  <si>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</si>
  <si>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</si>
  <si>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</si>
  <si>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</si>
  <si>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</si>
  <si>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</si>
  <si>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</si>
  <si>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</si>
  <si>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</si>
  <si>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</si>
  <si>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</si>
  <si>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</si>
  <si>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</si>
  <si>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</si>
  <si>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</si>
  <si>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</si>
  <si>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</si>
  <si>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</si>
  <si>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</si>
  <si>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</si>
  <si>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</si>
  <si>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</si>
  <si>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</si>
  <si>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</si>
  <si>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</si>
  <si>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</si>
  <si>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</si>
  <si>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</si>
  <si>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</si>
  <si>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</si>
  <si>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</si>
  <si>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</si>
  <si>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</si>
  <si>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</si>
  <si>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</si>
  <si>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</si>
  <si>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</si>
  <si>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</si>
  <si>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</si>
  <si>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</si>
  <si>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</si>
  <si>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</si>
  <si>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</si>
  <si>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</si>
  <si>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</si>
  <si>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</si>
  <si>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</si>
  <si>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</si>
  <si>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</si>
  <si>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</si>
  <si>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</si>
  <si>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</si>
  <si>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</si>
  <si>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</si>
  <si>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</si>
  <si>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</si>
  <si>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</si>
  <si>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</si>
  <si>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</si>
  <si>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</si>
  <si>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</si>
  <si>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</si>
  <si>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</si>
  <si>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</si>
  <si>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</si>
  <si>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</si>
  <si>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</si>
  <si>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</si>
  <si>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</si>
  <si>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</si>
  <si>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</si>
  <si>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</si>
  <si>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</si>
  <si>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</si>
  <si>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</si>
  <si>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</si>
  <si>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</si>
  <si>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</si>
  <si>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</si>
  <si>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</si>
  <si>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</si>
  <si>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</si>
  <si>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</si>
  <si>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</si>
  <si>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</si>
  <si>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</si>
  <si>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</si>
  <si>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</si>
  <si>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</si>
  <si>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</si>
  <si>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</si>
  <si>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</si>
  <si>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</si>
  <si>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</si>
  <si>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</si>
  <si>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</si>
  <si>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</si>
  <si>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</si>
  <si>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</si>
  <si>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</si>
  <si>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</si>
  <si>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</si>
  <si>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</si>
  <si>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</si>
  <si>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</si>
  <si>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</si>
  <si>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</si>
  <si>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</si>
  <si>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</si>
  <si>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</si>
  <si>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</si>
  <si>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</si>
  <si>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</si>
  <si>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</si>
  <si>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</si>
  <si>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</si>
  <si>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</si>
  <si>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</si>
  <si>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</si>
  <si>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</si>
  <si>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</si>
  <si>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</si>
  <si>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</si>
  <si>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</si>
  <si>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</si>
  <si>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</si>
  <si>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</si>
  <si>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</si>
  <si>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</si>
  <si>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</si>
  <si>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</si>
  <si>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</si>
  <si>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</si>
  <si>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</si>
  <si>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</si>
  <si>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</si>
  <si>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</si>
  <si>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</si>
  <si>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</si>
  <si>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</si>
  <si>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</si>
  <si>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</si>
  <si>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</si>
  <si>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</si>
  <si>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</si>
  <si>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</si>
  <si>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</si>
  <si>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</si>
  <si>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</si>
  <si>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</si>
  <si>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</si>
  <si>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</si>
  <si>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</si>
  <si>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</si>
  <si>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</si>
  <si>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</si>
  <si>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</si>
  <si>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</si>
  <si>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</si>
  <si>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</si>
  <si>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</si>
  <si>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</si>
  <si>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</si>
  <si>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</si>
  <si>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</si>
  <si>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</si>
  <si>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</si>
  <si>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</si>
  <si>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</si>
  <si>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</si>
  <si>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</si>
  <si>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</si>
  <si>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</si>
  <si>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</si>
  <si>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</si>
  <si>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</si>
  <si>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</si>
  <si>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</si>
  <si>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</si>
  <si>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</si>
  <si>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</si>
  <si>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</si>
  <si>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</si>
  <si>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</si>
  <si>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</si>
  <si>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</si>
  <si>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</si>
  <si>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</si>
  <si>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</si>
  <si>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</si>
  <si>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</si>
  <si>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</si>
  <si>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</si>
  <si>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</si>
  <si>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</si>
  <si>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</si>
  <si>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</si>
  <si>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</si>
  <si>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</si>
  <si>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</si>
  <si>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</si>
  <si>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</si>
  <si>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</si>
  <si>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</si>
  <si>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</si>
  <si>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</si>
  <si>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</si>
  <si>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</si>
  <si>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</si>
  <si>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</si>
  <si>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</si>
  <si>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</si>
  <si>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</si>
  <si>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</si>
  <si>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</si>
  <si>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</si>
  <si>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</si>
  <si>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</si>
  <si>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</si>
  <si>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</si>
  <si>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</si>
  <si>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</si>
  <si>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</si>
  <si>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</si>
  <si>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</si>
  <si>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</si>
  <si>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</si>
  <si>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</si>
  <si>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</si>
  <si>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</si>
  <si>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</si>
  <si>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</si>
  <si>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</si>
  <si>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</si>
  <si>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</si>
  <si>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</si>
  <si>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</si>
  <si>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</si>
  <si>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</si>
  <si>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</si>
  <si>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</si>
  <si>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</si>
  <si>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</si>
  <si>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</si>
  <si>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</si>
  <si>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</si>
  <si>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</si>
  <si>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</si>
  <si>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</si>
  <si>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</si>
  <si>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</si>
  <si>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</si>
  <si>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</si>
  <si>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</si>
  <si>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</si>
  <si>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</si>
  <si>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</si>
  <si>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</si>
  <si>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</si>
  <si>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</si>
  <si>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</si>
  <si>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</si>
  <si>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</si>
  <si>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</si>
  <si>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</si>
  <si>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</si>
  <si>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</si>
  <si>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</si>
  <si>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</si>
  <si>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</si>
  <si>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</si>
  <si>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</si>
  <si>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</si>
  <si>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</si>
  <si>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</si>
  <si>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</si>
  <si>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</si>
  <si>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</si>
  <si>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</si>
  <si>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</si>
  <si>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</si>
  <si>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</si>
  <si>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</si>
  <si>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</si>
  <si>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</si>
  <si>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</si>
  <si>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</si>
  <si>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</si>
  <si>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</si>
  <si>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</si>
  <si>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</si>
  <si>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</si>
  <si>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</si>
  <si>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</si>
  <si>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</si>
  <si>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</si>
  <si>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</si>
  <si>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</si>
  <si>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</si>
  <si>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</si>
  <si>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</si>
  <si>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</si>
  <si>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</si>
  <si>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</si>
  <si>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</si>
  <si>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</si>
  <si>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</si>
  <si>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</si>
  <si>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</si>
  <si>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</si>
  <si>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</si>
  <si>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</si>
  <si>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</si>
  <si>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</si>
  <si>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</si>
  <si>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</si>
  <si>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</si>
  <si>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</si>
  <si>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</si>
  <si>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</si>
  <si>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</si>
  <si>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</si>
  <si>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</si>
  <si>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</si>
  <si>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</si>
  <si>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</si>
  <si>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</si>
  <si>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</si>
  <si>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</si>
  <si>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</si>
  <si>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</si>
  <si>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</si>
  <si>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</si>
  <si>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</si>
  <si>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</si>
  <si>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</si>
  <si>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</si>
  <si>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</si>
  <si>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</si>
  <si>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</si>
  <si>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</si>
  <si>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</si>
  <si>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</si>
  <si>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</si>
  <si>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</si>
  <si>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</si>
  <si>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</si>
  <si>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</si>
  <si>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</si>
  <si>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</si>
  <si>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</si>
  <si>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</si>
  <si>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</si>
  <si>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</si>
  <si>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</si>
  <si>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</si>
  <si>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</si>
  <si>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</si>
  <si>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</si>
  <si>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</si>
  <si>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</si>
  <si>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</si>
  <si>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</si>
  <si>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</si>
  <si>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</si>
  <si>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</si>
  <si>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</si>
  <si>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</si>
  <si>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</si>
  <si>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</si>
  <si>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</si>
  <si>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</si>
  <si>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</si>
  <si>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</si>
  <si>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</si>
  <si>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</si>
  <si>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</si>
  <si>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</si>
  <si>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</si>
  <si>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</si>
  <si>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</si>
  <si>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</si>
  <si>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</si>
  <si>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</si>
  <si>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</si>
  <si>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</si>
  <si>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</si>
  <si>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</si>
  <si>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</si>
  <si>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</si>
  <si>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</si>
  <si>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</si>
  <si>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</si>
  <si>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</si>
  <si>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</si>
  <si>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</si>
  <si>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</si>
  <si>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</si>
  <si>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</si>
  <si>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</si>
  <si>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</si>
  <si>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</si>
  <si>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</si>
  <si>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</si>
  <si>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</si>
  <si>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</si>
  <si>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</si>
  <si>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</si>
  <si>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</si>
  <si>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</si>
  <si>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</si>
  <si>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</si>
  <si>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</si>
  <si>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</si>
  <si>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</si>
  <si>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</si>
  <si>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</si>
  <si>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</si>
  <si>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</si>
  <si>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</si>
  <si>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</si>
  <si>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</si>
  <si>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</si>
  <si>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</si>
  <si>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</si>
  <si>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</si>
  <si>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</si>
  <si>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</si>
  <si>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</si>
  <si>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</si>
  <si>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</si>
  <si>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</si>
  <si>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</si>
  <si>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</si>
  <si>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</si>
  <si>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</si>
  <si>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</si>
  <si>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</si>
  <si>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</si>
  <si>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</si>
  <si>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</si>
  <si>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</si>
  <si>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</si>
  <si>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</si>
  <si>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</si>
  <si>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</si>
  <si>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</si>
  <si>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</si>
  <si>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</si>
  <si>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</si>
  <si>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</si>
  <si>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</si>
  <si>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</si>
  <si>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</si>
  <si>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</si>
  <si>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</si>
  <si>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</si>
  <si>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</si>
  <si>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</si>
  <si>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</si>
  <si>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</si>
  <si>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</si>
  <si>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</si>
  <si>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</si>
  <si>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</si>
  <si>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</si>
  <si>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</si>
  <si>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</si>
  <si>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</si>
  <si>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</si>
  <si>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</si>
  <si>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</si>
  <si>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</si>
  <si>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</si>
  <si>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</si>
  <si>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</si>
  <si>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</si>
  <si>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</si>
  <si>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</si>
  <si>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</si>
  <si>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</si>
  <si>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</si>
  <si>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</si>
  <si>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</si>
  <si>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</si>
  <si>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</si>
  <si>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</si>
  <si>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</si>
  <si>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</si>
  <si>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</si>
  <si>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</si>
  <si>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</si>
  <si>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</si>
  <si>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</si>
  <si>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</si>
  <si>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</si>
  <si>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</si>
  <si>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</si>
  <si>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</si>
  <si>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</si>
  <si>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</si>
  <si>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</si>
  <si>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</si>
  <si>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</si>
  <si>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</si>
  <si>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</si>
  <si>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</si>
  <si>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</si>
  <si>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</si>
  <si>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</si>
  <si>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</si>
  <si>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</si>
  <si>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</si>
  <si>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</si>
  <si>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</si>
  <si>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</si>
  <si>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</si>
  <si>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</si>
  <si>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</si>
  <si>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</si>
  <si>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</si>
  <si>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</si>
  <si>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</si>
  <si>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</si>
  <si>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</si>
  <si>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</si>
  <si>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</si>
  <si>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</si>
  <si>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</si>
  <si>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</si>
  <si>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</si>
  <si>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</si>
  <si>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</si>
  <si>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</si>
  <si>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</si>
  <si>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</si>
  <si>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</si>
  <si>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</si>
  <si>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</si>
  <si>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</si>
  <si>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</si>
  <si>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</si>
  <si>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</si>
  <si>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</si>
  <si>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</si>
  <si>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</si>
  <si>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</si>
  <si>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</si>
  <si>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</si>
  <si>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</si>
  <si>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</si>
  <si>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</si>
  <si>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</si>
  <si>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</si>
  <si>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</si>
  <si>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</si>
  <si>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</si>
  <si>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</si>
  <si>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</si>
  <si>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</si>
  <si>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</si>
  <si>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</si>
  <si>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</si>
  <si>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</si>
  <si>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</si>
  <si>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</si>
  <si>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</si>
  <si>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</si>
  <si>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</si>
  <si>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</si>
  <si>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</si>
  <si>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</si>
  <si>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</si>
  <si>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</si>
  <si>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</si>
  <si>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</si>
  <si>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</si>
  <si>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</si>
  <si>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</si>
  <si>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</si>
  <si>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</si>
  <si>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</si>
  <si>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</si>
  <si>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</si>
  <si>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</si>
  <si>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</si>
  <si>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</si>
  <si>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</si>
  <si>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</si>
  <si>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</si>
  <si>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</si>
  <si>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</si>
  <si>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</si>
  <si>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</si>
  <si>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</si>
  <si>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</si>
  <si>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</si>
  <si>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</si>
  <si>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</si>
  <si>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</si>
  <si>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</si>
  <si>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</si>
  <si>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</si>
  <si>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</si>
  <si>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</si>
  <si>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</si>
  <si>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</si>
  <si>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</si>
  <si>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</si>
  <si>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</si>
  <si>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</si>
  <si>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</si>
  <si>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</si>
  <si>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</si>
  <si>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</si>
  <si>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</si>
  <si>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</si>
  <si>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</si>
  <si>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</si>
  <si>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</si>
  <si>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</si>
  <si>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</si>
  <si>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</si>
  <si>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</si>
  <si>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</si>
  <si>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</si>
  <si>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</si>
  <si>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</si>
  <si>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</si>
  <si>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</si>
  <si>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</si>
  <si>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</si>
  <si>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</si>
  <si>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</si>
  <si>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</si>
  <si>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</si>
  <si>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</si>
  <si>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</si>
  <si>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</si>
  <si>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</si>
  <si>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</si>
  <si>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</si>
  <si>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</si>
  <si>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</si>
  <si>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</si>
  <si>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</si>
  <si>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</si>
  <si>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</si>
  <si>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</si>
  <si>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</si>
  <si>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</si>
  <si>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</si>
  <si>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</si>
  <si>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</si>
  <si>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</si>
  <si>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</si>
  <si>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</si>
  <si>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</si>
  <si>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</si>
  <si>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</si>
  <si>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</si>
  <si>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</si>
  <si>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</si>
  <si>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</si>
  <si>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</si>
  <si>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</si>
  <si>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</si>
  <si>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</si>
  <si>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</si>
  <si>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</si>
  <si>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</si>
  <si>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</si>
  <si>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</si>
  <si>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</si>
  <si>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</si>
  <si>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</si>
  <si>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</si>
  <si>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</si>
  <si>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</si>
  <si>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</si>
  <si>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</si>
  <si>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</si>
  <si>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</si>
  <si>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</si>
  <si>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</si>
  <si>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</si>
  <si>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</si>
  <si>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</si>
  <si>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</si>
  <si>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</si>
  <si>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</si>
  <si>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</si>
  <si>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</si>
  <si>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</si>
  <si>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</si>
  <si>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</si>
  <si>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</si>
  <si>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</si>
  <si>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</si>
  <si>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</si>
  <si>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</si>
  <si>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</si>
  <si>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</si>
  <si>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</si>
  <si>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</si>
  <si>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</si>
  <si>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</si>
  <si>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</si>
  <si>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</si>
  <si>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</si>
  <si>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</si>
  <si>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</si>
  <si>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</si>
  <si>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</si>
  <si>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</si>
  <si>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</si>
  <si>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</si>
  <si>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</si>
  <si>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</si>
  <si>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</si>
  <si>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</si>
  <si>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</si>
  <si>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</si>
  <si>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</si>
  <si>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</si>
  <si>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</si>
  <si>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</si>
  <si>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</si>
  <si>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</si>
  <si>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</si>
  <si>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</si>
  <si>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</si>
  <si>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</si>
  <si>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</si>
  <si>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</si>
  <si>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</si>
  <si>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</si>
  <si>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</si>
  <si>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</si>
  <si>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</si>
  <si>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</si>
  <si>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</si>
  <si>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</si>
  <si>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</si>
  <si>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</si>
  <si>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</si>
  <si>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</si>
  <si>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</si>
  <si>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</si>
  <si>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</si>
  <si>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</si>
  <si>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</si>
  <si>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</si>
  <si>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</si>
  <si>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</si>
  <si>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</si>
  <si>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</si>
  <si>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</si>
  <si>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</si>
  <si>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</si>
  <si>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</si>
  <si>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</si>
  <si>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</si>
  <si>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</si>
  <si>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</si>
  <si>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</si>
  <si>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</si>
  <si>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</si>
  <si>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</si>
  <si>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</si>
  <si>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</si>
  <si>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</si>
  <si>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</si>
  <si>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</si>
  <si>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</si>
  <si>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</si>
  <si>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</si>
  <si>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</si>
  <si>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</si>
  <si>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</si>
  <si>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</si>
  <si>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</si>
  <si>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</si>
  <si>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</si>
  <si>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</si>
  <si>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</si>
  <si>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</si>
  <si>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</si>
  <si>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</si>
  <si>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</si>
  <si>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</si>
  <si>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</si>
  <si>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</si>
  <si>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</si>
  <si>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</si>
  <si>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</si>
  <si>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</si>
  <si>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</si>
  <si>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</si>
  <si>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</si>
  <si>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</si>
  <si>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</si>
  <si>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</si>
  <si>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</si>
  <si>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</si>
  <si>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</si>
  <si>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</si>
  <si>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</si>
  <si>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</si>
  <si>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</si>
  <si>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</si>
  <si>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</si>
  <si>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</si>
  <si>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</si>
  <si>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</si>
  <si>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</si>
  <si>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</si>
  <si>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</si>
  <si>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</si>
  <si>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</si>
  <si>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</si>
  <si>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</si>
  <si>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</si>
  <si>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</si>
  <si>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</si>
  <si>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</si>
  <si>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</si>
  <si>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</si>
  <si>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</si>
  <si>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</si>
  <si>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</si>
  <si>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</si>
  <si>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</si>
  <si>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</si>
  <si>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</si>
  <si>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</si>
  <si>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</si>
  <si>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</si>
  <si>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</si>
  <si>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</si>
  <si>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</si>
  <si>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</si>
  <si>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</si>
  <si>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</si>
  <si>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</si>
  <si>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</si>
  <si>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</si>
  <si>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</si>
  <si>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</si>
  <si>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</si>
  <si>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</si>
  <si>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</si>
  <si>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</si>
  <si>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</si>
  <si>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</si>
  <si>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</si>
  <si>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</si>
  <si>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</si>
  <si>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</si>
  <si>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</si>
  <si>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</si>
  <si>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</si>
  <si>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</si>
  <si>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</si>
  <si>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</si>
  <si>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</si>
  <si>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</si>
  <si>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</si>
  <si>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</si>
  <si>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</si>
  <si>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</si>
  <si>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</si>
  <si>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</si>
  <si>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</si>
  <si>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</si>
  <si>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</si>
  <si>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</si>
  <si>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</si>
  <si>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</si>
  <si>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</si>
  <si>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</si>
  <si>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</si>
  <si>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</si>
  <si>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</si>
  <si>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</si>
  <si>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</si>
  <si>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</si>
  <si>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</si>
  <si>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</si>
  <si>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</si>
  <si>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</si>
  <si>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</si>
  <si>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</si>
  <si>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</si>
  <si>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</si>
  <si>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</si>
  <si>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</si>
  <si>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</si>
  <si>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</si>
  <si>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</si>
  <si>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</si>
  <si>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</si>
  <si>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</si>
  <si>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</si>
  <si>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</si>
  <si>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</si>
  <si>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</si>
  <si>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</si>
  <si>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</si>
  <si>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</si>
  <si>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</si>
  <si>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</si>
  <si>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</si>
  <si>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</si>
  <si>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</si>
  <si>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</si>
  <si>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</si>
  <si>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</si>
  <si>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</si>
  <si>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</si>
  <si>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</si>
  <si>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</si>
  <si>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</si>
  <si>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</si>
  <si>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</si>
  <si>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</si>
  <si>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</si>
  <si>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</si>
  <si>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</si>
  <si>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</si>
  <si>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</si>
  <si>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</si>
  <si>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</si>
  <si>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</si>
  <si>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</si>
  <si>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</si>
  <si>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</si>
  <si>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</si>
  <si>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</si>
  <si>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</si>
  <si>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</si>
  <si>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</si>
  <si>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</si>
  <si>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</si>
  <si>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</si>
  <si>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</si>
  <si>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</si>
  <si>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</si>
  <si>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</si>
  <si>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</si>
  <si>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</si>
  <si>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</si>
  <si>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</si>
  <si>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</si>
  <si>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</si>
  <si>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</si>
  <si>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</si>
  <si>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</si>
  <si>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</si>
  <si>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</si>
  <si>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</si>
  <si>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</si>
  <si>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</si>
  <si>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</si>
  <si>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</si>
  <si>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</si>
  <si>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</si>
  <si>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</si>
  <si>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</si>
  <si>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</si>
  <si>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</si>
  <si>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</si>
  <si>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</si>
  <si>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</si>
  <si>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</si>
  <si>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</si>
  <si>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</si>
  <si>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</si>
  <si>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</si>
  <si>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</si>
  <si>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</si>
  <si>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</si>
  <si>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</si>
  <si>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</si>
  <si>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</si>
  <si>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</si>
  <si>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</si>
  <si>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</si>
  <si>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</si>
  <si>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</si>
  <si>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</si>
  <si>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</si>
  <si>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</si>
  <si>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</si>
  <si>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</si>
  <si>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</si>
  <si>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</si>
  <si>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</si>
  <si>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</si>
  <si>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</si>
  <si>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</si>
  <si>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</si>
  <si>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</si>
  <si>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</si>
  <si>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</si>
  <si>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</si>
  <si>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</si>
  <si>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</si>
  <si>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</si>
  <si>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</si>
  <si>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</si>
  <si>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</si>
  <si>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</si>
  <si>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</si>
  <si>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</si>
  <si>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</si>
  <si>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</si>
  <si>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</si>
  <si>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</si>
  <si>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</si>
  <si>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</si>
  <si>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</si>
  <si>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</si>
  <si>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</si>
  <si>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</si>
  <si>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</si>
  <si>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</si>
  <si>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</si>
  <si>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</si>
  <si>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</si>
  <si>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</si>
  <si>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</si>
  <si>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</si>
  <si>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</si>
  <si>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</si>
  <si>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</si>
  <si>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</si>
  <si>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</si>
  <si>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</si>
  <si>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</si>
  <si>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</si>
  <si>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</si>
  <si>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</si>
  <si>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</si>
  <si>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</si>
  <si>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</si>
  <si>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</si>
  <si>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</si>
  <si>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</si>
  <si>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</si>
  <si>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</si>
  <si>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</si>
  <si>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</si>
  <si>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</si>
  <si>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</si>
  <si>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</si>
  <si>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</si>
  <si>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</si>
  <si>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</si>
  <si>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</si>
  <si>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</si>
  <si>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</si>
  <si>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</si>
  <si>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</si>
  <si>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</si>
  <si>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</si>
  <si>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</si>
  <si>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</si>
  <si>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</si>
  <si>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</si>
  <si>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</si>
  <si>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</si>
  <si>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</si>
  <si>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</si>
  <si>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</si>
  <si>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</si>
  <si>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</si>
  <si>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</si>
  <si>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</si>
  <si>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</si>
  <si>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</si>
  <si>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</si>
  <si>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</si>
  <si>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</si>
  <si>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</si>
  <si>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</si>
  <si>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</si>
  <si>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</si>
  <si>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</si>
  <si>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</si>
  <si>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</si>
  <si>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</si>
  <si>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</si>
  <si>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</si>
  <si>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</si>
  <si>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</si>
  <si>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</si>
  <si>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</si>
  <si>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</si>
  <si>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</si>
  <si>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</si>
  <si>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</si>
  <si>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</si>
  <si>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</si>
  <si>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</si>
  <si>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</si>
  <si>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</si>
  <si>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</si>
  <si>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</si>
  <si>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</si>
  <si>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</si>
  <si>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</si>
  <si>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</si>
  <si>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</si>
  <si>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</si>
  <si>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</si>
  <si>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</si>
  <si>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</si>
  <si>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</si>
  <si>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</si>
  <si>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</si>
  <si>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</si>
  <si>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</si>
  <si>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</si>
  <si>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</si>
  <si>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</si>
  <si>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</si>
  <si>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</si>
  <si>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</si>
  <si>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</si>
  <si>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</si>
  <si>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</si>
  <si>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</si>
  <si>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</si>
  <si>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</si>
  <si>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</si>
  <si>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</si>
  <si>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</si>
  <si>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</si>
  <si>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</si>
  <si>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</si>
  <si>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</si>
  <si>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</si>
  <si>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</si>
  <si>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</si>
  <si>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</si>
  <si>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</si>
  <si>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</si>
  <si>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</si>
  <si>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</si>
  <si>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</si>
  <si>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</si>
  <si>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</si>
  <si>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</si>
  <si>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</si>
  <si>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</si>
  <si>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</si>
  <si>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</si>
  <si>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</si>
  <si>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</si>
  <si>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</si>
  <si>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</si>
  <si>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</si>
  <si>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</si>
  <si>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</si>
  <si>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</si>
  <si>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</si>
  <si>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</si>
  <si>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</si>
  <si>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</si>
  <si>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</si>
  <si>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</si>
  <si>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</si>
  <si>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</si>
  <si>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</si>
  <si>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</si>
  <si>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</si>
  <si>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</si>
  <si>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</si>
  <si>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</si>
  <si>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</si>
  <si>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</si>
  <si>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</si>
  <si>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</si>
  <si>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</si>
  <si>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</si>
  <si>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</si>
  <si>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</si>
  <si>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</si>
  <si>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</si>
  <si>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</si>
  <si>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</si>
  <si>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</si>
  <si>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</si>
  <si>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</si>
  <si>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</si>
  <si>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</si>
  <si>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</si>
  <si>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</si>
  <si>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</si>
  <si>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</si>
  <si>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</si>
  <si>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</si>
  <si>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</si>
  <si>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</si>
  <si>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</si>
  <si>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</si>
  <si>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</si>
  <si>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</si>
  <si>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</si>
  <si>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</si>
  <si>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</si>
  <si>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</si>
  <si>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</si>
  <si>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</si>
  <si>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</si>
  <si>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</si>
  <si>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</si>
  <si>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</si>
  <si>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</si>
  <si>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</si>
  <si>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</si>
  <si>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</si>
  <si>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</si>
  <si>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</si>
  <si>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</si>
  <si>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</si>
  <si>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</si>
  <si>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</si>
  <si>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</si>
  <si>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</si>
  <si>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</si>
  <si>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</si>
  <si>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</si>
  <si>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</si>
  <si>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</si>
  <si>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</si>
  <si>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</si>
  <si>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</si>
  <si>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</si>
  <si>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</si>
  <si>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</si>
  <si>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</si>
  <si>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</si>
  <si>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</si>
  <si>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</si>
  <si>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</si>
  <si>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</si>
  <si>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</si>
  <si>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</si>
  <si>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</si>
  <si>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</si>
  <si>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</si>
  <si>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</si>
  <si>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</si>
  <si>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</si>
  <si>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</si>
  <si>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</si>
  <si>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</si>
  <si>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</si>
  <si>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</si>
  <si>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</si>
  <si>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</si>
  <si>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</si>
  <si>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</si>
  <si>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</si>
  <si>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</si>
  <si>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</si>
  <si>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</si>
  <si>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</si>
  <si>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</si>
  <si>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</si>
  <si>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</si>
  <si>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</si>
  <si>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</si>
  <si>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</si>
  <si>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</si>
  <si>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</si>
  <si>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</si>
  <si>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</si>
  <si>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</si>
  <si>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</si>
  <si>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</si>
  <si>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</si>
  <si>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</si>
  <si>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</si>
  <si>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</si>
  <si>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</si>
  <si>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</si>
  <si>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</si>
  <si>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</si>
  <si>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</si>
  <si>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</si>
  <si>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</si>
  <si>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</si>
  <si>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</si>
  <si>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</si>
  <si>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</si>
  <si>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</si>
  <si>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</si>
  <si>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</si>
  <si>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</si>
  <si>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</si>
  <si>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</si>
  <si>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</si>
  <si>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</si>
  <si>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</si>
  <si>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</si>
  <si>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</si>
  <si>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</si>
  <si>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</si>
  <si>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</si>
  <si>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</si>
  <si>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</si>
  <si>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</si>
  <si>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</si>
  <si>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</si>
  <si>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</si>
  <si>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</si>
  <si>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</si>
  <si>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</si>
  <si>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</si>
  <si>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</si>
  <si>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</si>
  <si>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</si>
  <si>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</si>
  <si>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</si>
  <si>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</si>
  <si>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</si>
  <si>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</si>
  <si>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</si>
  <si>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</si>
  <si>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</si>
  <si>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</si>
  <si>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</si>
  <si>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</si>
  <si>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</si>
  <si>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</si>
  <si>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</si>
  <si>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</si>
  <si>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</si>
  <si>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</si>
  <si>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</si>
  <si>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</si>
  <si>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</si>
  <si>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</si>
  <si>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</si>
  <si>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</si>
  <si>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</si>
  <si>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</si>
  <si>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</si>
  <si>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</si>
  <si>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</si>
  <si>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</si>
  <si>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</si>
  <si>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</si>
  <si>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</si>
  <si>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</si>
  <si>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</si>
  <si>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</si>
  <si>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</si>
  <si>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</si>
  <si>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</si>
  <si>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</si>
  <si>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</si>
  <si>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</si>
  <si>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</si>
  <si>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</si>
  <si>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</si>
  <si>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</si>
  <si>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</si>
  <si>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</si>
  <si>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</si>
  <si>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</si>
  <si>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</si>
  <si>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</si>
  <si>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</si>
  <si>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</si>
  <si>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</si>
  <si>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</si>
  <si>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</si>
  <si>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</si>
  <si>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</si>
  <si>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</si>
  <si>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</si>
  <si>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</si>
  <si>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</si>
  <si>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</si>
  <si>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</si>
  <si>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</si>
  <si>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</si>
  <si>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</si>
  <si>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</si>
  <si>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</si>
  <si>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</si>
  <si>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</si>
  <si>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</si>
  <si>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</si>
  <si>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</si>
  <si>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</si>
  <si>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</si>
  <si>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</si>
  <si>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</si>
  <si>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</si>
  <si>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</si>
  <si>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</si>
  <si>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</si>
  <si>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</si>
  <si>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</si>
  <si>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</si>
  <si>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</si>
  <si>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</si>
  <si>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</si>
  <si>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</si>
  <si>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</si>
  <si>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</si>
  <si>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</si>
  <si>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</si>
  <si>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</si>
  <si>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</si>
  <si>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</si>
  <si>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</si>
  <si>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</si>
  <si>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</si>
  <si>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</si>
  <si>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</si>
  <si>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</si>
  <si>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</si>
  <si>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</si>
  <si>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</si>
  <si>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</si>
  <si>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</si>
  <si>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</si>
  <si>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</si>
  <si>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</si>
  <si>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</si>
  <si>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</si>
  <si>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</si>
  <si>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</si>
  <si>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</si>
  <si>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</si>
  <si>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</si>
  <si>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</si>
  <si>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</si>
  <si>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</si>
  <si>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</si>
  <si>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</si>
  <si>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</si>
  <si>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</si>
  <si>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</si>
  <si>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</si>
  <si>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</si>
  <si>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</si>
  <si>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</si>
  <si>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</si>
  <si>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</si>
  <si>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</si>
  <si>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</si>
  <si>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</si>
  <si>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</si>
  <si>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</si>
  <si>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</si>
  <si>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</si>
  <si>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</si>
  <si>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</si>
  <si>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</si>
  <si>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</si>
  <si>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</si>
  <si>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</si>
  <si>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</si>
  <si>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</si>
  <si>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</si>
  <si>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</si>
  <si>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</si>
  <si>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</si>
  <si>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</si>
  <si>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</si>
  <si>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</si>
  <si>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</si>
  <si>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</si>
  <si>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</si>
  <si>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</si>
  <si>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</si>
  <si>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</si>
  <si>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</si>
  <si>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</si>
  <si>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</si>
  <si>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</si>
  <si>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</si>
  <si>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</si>
  <si>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</si>
  <si>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</si>
  <si>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</si>
  <si>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</si>
  <si>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</si>
  <si>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</si>
  <si>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</si>
  <si>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</si>
  <si>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</si>
  <si>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</si>
  <si>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</si>
  <si>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</si>
  <si>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</si>
  <si>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</si>
  <si>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</si>
  <si>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</si>
  <si>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</si>
  <si>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</si>
  <si>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</si>
  <si>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</si>
  <si>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</si>
  <si>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</si>
  <si>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</si>
  <si>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</si>
  <si>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</si>
  <si>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</si>
  <si>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</si>
  <si>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</si>
  <si>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</si>
  <si>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</si>
  <si>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</si>
  <si>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</si>
  <si>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</si>
  <si>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</si>
  <si>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</si>
  <si>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</si>
  <si>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</si>
  <si>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</si>
  <si>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</si>
  <si>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</si>
  <si>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</si>
  <si>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</si>
  <si>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</si>
  <si>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</si>
  <si>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</si>
  <si>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</si>
  <si>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</si>
  <si>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</si>
  <si>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</si>
  <si>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</si>
  <si>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</si>
  <si>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</si>
  <si>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</si>
  <si>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</si>
  <si>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</si>
  <si>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</si>
  <si>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</si>
  <si>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</si>
  <si>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</si>
  <si>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</si>
  <si>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</si>
  <si>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</si>
  <si>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</si>
  <si>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</si>
  <si>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</si>
  <si>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</si>
  <si>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</si>
  <si>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</si>
  <si>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</si>
  <si>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</si>
  <si>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</si>
  <si>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</si>
  <si>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</si>
  <si>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</si>
  <si>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</si>
  <si>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</si>
  <si>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</si>
  <si>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</si>
  <si>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</si>
  <si>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</si>
  <si>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</si>
  <si>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</si>
  <si>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</si>
  <si>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</si>
  <si>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</si>
  <si>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</si>
  <si>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</si>
  <si>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</si>
  <si>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</si>
  <si>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</si>
  <si>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</si>
  <si>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</si>
  <si>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</si>
  <si>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</si>
  <si>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</si>
  <si>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</si>
  <si>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</si>
  <si>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</si>
  <si>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</si>
  <si>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</si>
  <si>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</si>
  <si>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</si>
  <si>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</si>
  <si>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</si>
  <si>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</si>
  <si>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</si>
  <si>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</si>
  <si>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</si>
  <si>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</si>
  <si>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</si>
  <si>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</si>
  <si>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</si>
  <si>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</si>
  <si>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</si>
  <si>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</si>
  <si>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</si>
  <si>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</si>
  <si>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</si>
  <si>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</si>
  <si>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</si>
  <si>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</si>
  <si>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</si>
  <si>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</si>
  <si>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</si>
  <si>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</si>
  <si>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</si>
  <si>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</si>
  <si>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</si>
  <si>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</si>
  <si>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</si>
  <si>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</si>
  <si>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</si>
  <si>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</si>
  <si>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</si>
  <si>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</si>
  <si>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</si>
  <si>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</si>
  <si>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</si>
  <si>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</si>
  <si>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</si>
  <si>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</si>
  <si>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</si>
  <si>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</si>
  <si>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</si>
  <si>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</si>
  <si>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</si>
  <si>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</si>
  <si>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</si>
  <si>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</si>
  <si>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</si>
  <si>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</si>
  <si>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</si>
  <si>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</si>
  <si>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</si>
  <si>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</si>
  <si>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</si>
  <si>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</si>
  <si>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</si>
  <si>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</si>
  <si>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</si>
  <si>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</si>
  <si>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</si>
  <si>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</si>
  <si>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</si>
  <si>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</si>
  <si>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</si>
  <si>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</si>
  <si>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</si>
  <si>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</si>
  <si>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</si>
  <si>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</si>
  <si>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</si>
  <si>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</si>
  <si>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</si>
  <si>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</si>
  <si>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</si>
  <si>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</si>
  <si>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</si>
  <si>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</si>
  <si>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</si>
  <si>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</si>
  <si>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</si>
  <si>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</si>
  <si>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</si>
  <si>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</si>
  <si>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</si>
  <si>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</si>
  <si>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</si>
  <si>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</si>
  <si>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</si>
  <si>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</si>
  <si>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</si>
  <si>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</si>
  <si>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</si>
  <si>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</si>
  <si>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</si>
  <si>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</si>
  <si>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</si>
  <si>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</si>
  <si>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</si>
  <si>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</si>
  <si>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</si>
  <si>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</si>
  <si>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</si>
  <si>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</si>
  <si>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</si>
  <si>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</si>
  <si>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</si>
  <si>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</si>
  <si>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</si>
  <si>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</si>
  <si>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</si>
  <si>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</si>
  <si>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</si>
  <si>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</si>
  <si>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</si>
  <si>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</si>
  <si>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</si>
  <si>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</si>
  <si>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</si>
  <si>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</si>
  <si>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</si>
  <si>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</si>
  <si>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</si>
  <si>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</si>
  <si>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</si>
  <si>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</si>
  <si>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</si>
  <si>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</si>
  <si>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</si>
  <si>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</si>
  <si>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</si>
  <si>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</si>
  <si>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</si>
  <si>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</si>
  <si>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</si>
  <si>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</si>
  <si>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</si>
  <si>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</si>
  <si>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</si>
  <si>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</si>
  <si>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</si>
  <si>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</si>
  <si>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</si>
  <si>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</si>
  <si>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</si>
  <si>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</si>
  <si>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</si>
  <si>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</si>
  <si>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</si>
  <si>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</si>
  <si>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</si>
  <si>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</si>
  <si>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</si>
  <si>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</si>
  <si>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</si>
  <si>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</si>
  <si>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</si>
  <si>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</si>
  <si>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</si>
  <si>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</si>
  <si>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</si>
  <si>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</si>
  <si>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</si>
  <si>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</si>
  <si>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</si>
  <si>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</si>
  <si>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</si>
  <si>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</si>
  <si>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</si>
  <si>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</si>
  <si>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</si>
  <si>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</si>
  <si>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</si>
  <si>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</si>
  <si>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</si>
  <si>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</si>
  <si>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</si>
  <si>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</si>
  <si>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</si>
  <si>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</si>
  <si>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</si>
  <si>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</si>
  <si>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</si>
  <si>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</si>
  <si>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</si>
  <si>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</si>
  <si>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</si>
  <si>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</si>
  <si>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</si>
  <si>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</si>
  <si>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</si>
  <si>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</si>
  <si>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</si>
  <si>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</si>
  <si>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</si>
  <si>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</si>
  <si>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</si>
  <si>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</si>
  <si>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</si>
  <si>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</si>
  <si>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</si>
  <si>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</si>
  <si>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</si>
  <si>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</si>
  <si>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</si>
  <si>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</si>
  <si>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</si>
  <si>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</si>
  <si>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</si>
  <si>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</si>
  <si>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</si>
  <si>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</si>
  <si>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</si>
  <si>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</si>
  <si>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</si>
  <si>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</si>
  <si>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</si>
  <si>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</si>
  <si>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</si>
  <si>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</si>
  <si>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</si>
  <si>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</si>
  <si>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</si>
  <si>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</si>
  <si>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</si>
  <si>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</si>
  <si>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</si>
  <si>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</si>
  <si>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</si>
  <si>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</si>
  <si>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</si>
  <si>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</si>
  <si>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</si>
  <si>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</si>
  <si>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</si>
  <si>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</si>
  <si>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</si>
  <si>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</si>
  <si>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</si>
  <si>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</si>
  <si>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</si>
  <si>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</si>
  <si>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</si>
  <si>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</si>
  <si>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</si>
  <si>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</si>
  <si>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</si>
  <si>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</si>
  <si>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</si>
  <si>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</si>
  <si>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</si>
  <si>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</si>
  <si>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</si>
  <si>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</si>
  <si>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</si>
  <si>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</si>
  <si>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</si>
  <si>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</si>
  <si>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</si>
  <si>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</si>
  <si>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</si>
  <si>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</si>
  <si>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</si>
  <si>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</si>
  <si>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</si>
  <si>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</si>
  <si>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</si>
  <si>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</si>
  <si>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</si>
  <si>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</si>
  <si>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</si>
  <si>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</si>
  <si>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</si>
  <si>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</si>
  <si>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</si>
  <si>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</si>
  <si>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</si>
  <si>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</si>
  <si>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</si>
  <si>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</si>
  <si>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</si>
  <si>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</si>
  <si>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</si>
  <si>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</si>
  <si>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</si>
  <si>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</si>
  <si>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</si>
  <si>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</si>
  <si>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</si>
  <si>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</si>
  <si>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</si>
  <si>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</si>
  <si>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</si>
  <si>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</si>
  <si>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</si>
  <si>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</si>
  <si>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</si>
  <si>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</si>
  <si>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</si>
  <si>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</si>
  <si>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</si>
  <si>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</si>
  <si>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</si>
  <si>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</si>
  <si>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</si>
  <si>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</si>
  <si>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</si>
  <si>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</si>
  <si>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</si>
  <si>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</si>
  <si>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</si>
  <si>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</si>
  <si>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</si>
  <si>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</si>
  <si>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</si>
  <si>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</si>
  <si>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</si>
  <si>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</si>
  <si>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</si>
  <si>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</si>
  <si>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</si>
  <si>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</si>
  <si>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</si>
  <si>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</si>
  <si>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</si>
  <si>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</si>
  <si>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</si>
  <si>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</si>
  <si>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</si>
  <si>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</si>
  <si>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</si>
  <si>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</si>
  <si>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</si>
  <si>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</si>
  <si>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</si>
  <si>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</si>
  <si>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</si>
  <si>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</si>
  <si>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</si>
  <si>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</si>
  <si>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</si>
  <si>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</si>
  <si>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</si>
  <si>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</si>
  <si>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</si>
  <si>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</si>
  <si>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</si>
  <si>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</si>
  <si>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</si>
  <si>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</si>
  <si>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</si>
  <si>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</si>
  <si>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</si>
  <si>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</si>
  <si>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</si>
  <si>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</si>
  <si>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</si>
  <si>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</si>
  <si>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</si>
  <si>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</si>
  <si>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</si>
  <si>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</si>
  <si>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</si>
  <si>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</si>
  <si>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</si>
  <si>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</si>
  <si>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</si>
  <si>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</si>
  <si>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</si>
  <si>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</si>
  <si>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</si>
  <si>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</si>
  <si>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</si>
  <si>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</si>
  <si>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</si>
  <si>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</si>
  <si>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</si>
  <si>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</si>
  <si>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</si>
  <si>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</si>
  <si>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</si>
  <si>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</si>
  <si>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</si>
  <si>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</si>
  <si>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</si>
  <si>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</si>
  <si>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</si>
  <si>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</si>
  <si>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</si>
  <si>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</si>
  <si>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</si>
  <si>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</si>
  <si>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</si>
  <si>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</si>
  <si>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</si>
  <si>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</si>
  <si>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</si>
  <si>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</si>
  <si>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</si>
  <si>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</si>
  <si>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</si>
  <si>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</si>
  <si>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</si>
  <si>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</si>
  <si>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</si>
  <si>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</si>
  <si>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</si>
  <si>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</si>
  <si>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</si>
  <si>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</si>
  <si>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</si>
  <si>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</si>
  <si>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</si>
  <si>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</si>
  <si>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</si>
  <si>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</si>
  <si>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</si>
  <si>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</si>
  <si>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</si>
  <si>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</si>
  <si>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</si>
  <si>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</si>
  <si>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</si>
  <si>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</si>
  <si>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</si>
  <si>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</si>
  <si>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</si>
  <si>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</si>
  <si>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</si>
  <si>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</si>
  <si>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</si>
  <si>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</si>
  <si>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</si>
  <si>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</si>
  <si>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</si>
  <si>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</si>
  <si>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</si>
  <si>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</si>
  <si>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</si>
  <si>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</si>
  <si>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</si>
  <si>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</si>
  <si>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</si>
  <si>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</si>
  <si>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</si>
  <si>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</si>
  <si>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</si>
  <si>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</si>
  <si>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</si>
  <si>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</si>
  <si>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</si>
  <si>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</si>
  <si>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</si>
  <si>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</si>
  <si>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</si>
  <si>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</si>
  <si>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</si>
  <si>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</si>
  <si>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</si>
  <si>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</si>
  <si>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</si>
  <si>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</si>
  <si>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</si>
  <si>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</si>
  <si>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</si>
  <si>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</si>
  <si>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</si>
  <si>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</si>
  <si>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</si>
  <si>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</si>
  <si>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</si>
  <si>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</si>
  <si>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</si>
  <si>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</si>
  <si>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</si>
  <si>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</si>
  <si>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</si>
  <si>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</si>
  <si>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</si>
  <si>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</si>
  <si>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</si>
  <si>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</si>
  <si>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</si>
  <si>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</si>
  <si>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</si>
  <si>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</si>
  <si>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</si>
  <si>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</si>
  <si>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</si>
  <si>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</si>
  <si>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</si>
  <si>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</si>
  <si>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</si>
  <si>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</si>
  <si>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</si>
  <si>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</si>
  <si>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</si>
  <si>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</si>
  <si>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</si>
  <si>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</si>
  <si>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</si>
  <si>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</si>
  <si>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</si>
  <si>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</si>
  <si>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</si>
  <si>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</si>
  <si>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</si>
  <si>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</si>
  <si>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</si>
  <si>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</si>
  <si>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</si>
  <si>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</si>
  <si>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</si>
  <si>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</si>
  <si>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</si>
  <si>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</si>
  <si>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</si>
  <si>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</si>
  <si>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</si>
  <si>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</si>
  <si>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</si>
  <si>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</si>
  <si>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</si>
  <si>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</si>
  <si>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</si>
  <si>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</si>
  <si>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</si>
  <si>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</si>
  <si>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</si>
  <si>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</si>
  <si>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</si>
  <si>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</si>
  <si>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</si>
  <si>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</si>
  <si>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</si>
  <si>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</si>
  <si>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</si>
  <si>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</si>
  <si>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</si>
  <si>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</si>
  <si>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</si>
  <si>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</si>
  <si>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</si>
  <si>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</si>
  <si>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</si>
  <si>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</si>
  <si>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</si>
  <si>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</si>
  <si>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</si>
  <si>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</si>
  <si>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</si>
  <si>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</si>
  <si>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</si>
  <si>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</si>
  <si>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</si>
  <si>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</si>
  <si>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</si>
  <si>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</si>
  <si>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</si>
  <si>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</si>
  <si>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</si>
  <si>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</si>
  <si>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</si>
  <si>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</si>
  <si>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</si>
  <si>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</si>
  <si>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</si>
  <si>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</si>
  <si>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</si>
  <si>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</si>
  <si>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</si>
  <si>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</si>
  <si>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</si>
  <si>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</si>
  <si>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</si>
  <si>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</si>
  <si>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</si>
  <si>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</si>
  <si>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</si>
  <si>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</si>
  <si>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</si>
  <si>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</si>
  <si>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</si>
  <si>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</si>
  <si>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</si>
  <si>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</si>
  <si>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</si>
  <si>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</si>
  <si>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</si>
  <si>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</si>
  <si>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</si>
  <si>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</si>
  <si>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</si>
  <si>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</si>
  <si>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</si>
  <si>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</si>
  <si>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</si>
  <si>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</si>
  <si>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</si>
  <si>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</si>
  <si>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</si>
  <si>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</si>
  <si>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</si>
  <si>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</si>
  <si>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</si>
  <si>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</si>
  <si>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</si>
  <si>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</si>
  <si>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</si>
  <si>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</si>
  <si>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</si>
  <si>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</si>
  <si>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</si>
  <si>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</si>
  <si>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</si>
  <si>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</si>
  <si>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</si>
  <si>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</si>
  <si>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</si>
  <si>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</si>
  <si>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</si>
  <si>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</si>
  <si>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</si>
  <si>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</si>
  <si>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</si>
  <si>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</si>
  <si>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</si>
  <si>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</si>
  <si>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</si>
  <si>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</si>
  <si>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</si>
  <si>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</si>
  <si>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</si>
  <si>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</si>
  <si>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</si>
  <si>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</si>
  <si>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</si>
  <si>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</si>
  <si>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</si>
  <si>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</si>
  <si>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</si>
  <si>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</si>
  <si>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</si>
  <si>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</si>
  <si>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</si>
  <si>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</si>
  <si>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</si>
  <si>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</si>
  <si>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</si>
  <si>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</si>
  <si>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</si>
  <si>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</si>
  <si>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</si>
  <si>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</si>
  <si>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</si>
  <si>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</si>
  <si>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</si>
  <si>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</si>
  <si>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</si>
  <si>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</si>
  <si>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</si>
  <si>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</si>
  <si>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</si>
  <si>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</si>
  <si>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</si>
  <si>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</si>
  <si>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</si>
  <si>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</si>
  <si>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</si>
  <si>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</si>
  <si>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</si>
  <si>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</si>
  <si>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</si>
  <si>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</si>
  <si>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</si>
  <si>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</si>
  <si>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</si>
  <si>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</si>
  <si>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</si>
  <si>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</si>
  <si>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</si>
  <si>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</si>
  <si>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</si>
  <si>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</si>
  <si>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</si>
  <si>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</si>
  <si>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</si>
  <si>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</si>
  <si>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</si>
  <si>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</si>
  <si>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</si>
  <si>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</si>
  <si>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</si>
  <si>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</si>
  <si>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</si>
  <si>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</si>
  <si>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</si>
  <si>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</si>
  <si>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</si>
  <si>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</si>
  <si>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</si>
  <si>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</si>
  <si>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</si>
  <si>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</si>
  <si>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</si>
  <si>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</si>
  <si>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</si>
  <si>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</si>
  <si>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</si>
  <si>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</si>
  <si>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</si>
  <si>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</si>
  <si>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</si>
  <si>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</si>
  <si>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</si>
  <si>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</si>
  <si>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</si>
  <si>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</si>
  <si>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</si>
  <si>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</si>
  <si>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</si>
  <si>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</si>
  <si>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</si>
  <si>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</si>
  <si>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</si>
  <si>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</si>
  <si>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</si>
  <si>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</si>
  <si>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</si>
  <si>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</si>
  <si>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</si>
  <si>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</si>
  <si>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</si>
  <si>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</si>
  <si>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</si>
  <si>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</si>
  <si>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</si>
  <si>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</si>
  <si>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</si>
  <si>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</si>
  <si>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</si>
  <si>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</si>
  <si>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</si>
  <si>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</si>
  <si>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</si>
  <si>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</si>
  <si>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</si>
  <si>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</si>
  <si>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</si>
  <si>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</si>
  <si>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</si>
  <si>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</si>
  <si>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</si>
  <si>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</si>
  <si>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</si>
  <si>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</si>
  <si>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</si>
  <si>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</si>
  <si>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</si>
  <si>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</si>
  <si>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</si>
  <si>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</si>
  <si>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</si>
  <si>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</si>
  <si>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</si>
  <si>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</si>
  <si>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</si>
  <si>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</si>
  <si>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</si>
  <si>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</si>
  <si>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</si>
  <si>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</si>
  <si>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</si>
  <si>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</si>
  <si>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</si>
  <si>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</si>
  <si>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</si>
  <si>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</si>
  <si>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</si>
  <si>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</si>
  <si>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</si>
  <si>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</si>
  <si>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</si>
  <si>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</si>
  <si>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</si>
  <si>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</si>
  <si>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</si>
  <si>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</si>
  <si>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</si>
  <si>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</si>
  <si>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</si>
  <si>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</si>
  <si>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</si>
  <si>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</si>
  <si>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</si>
  <si>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</si>
  <si>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</si>
  <si>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</si>
  <si>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</si>
  <si>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</si>
  <si>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</si>
  <si>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</si>
  <si>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</si>
  <si>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</si>
  <si>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</si>
  <si>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</si>
  <si>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</si>
  <si>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</si>
  <si>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</si>
  <si>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</si>
  <si>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</si>
  <si>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</si>
  <si>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</si>
  <si>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</si>
  <si>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</si>
  <si>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</si>
  <si>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</si>
  <si>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</si>
  <si>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</si>
  <si>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</si>
  <si>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</si>
  <si>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</si>
  <si>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</si>
  <si>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</si>
  <si>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</si>
  <si>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</si>
  <si>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</si>
  <si>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</si>
  <si>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</si>
  <si>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</si>
  <si>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</si>
  <si>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</si>
  <si>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</si>
  <si>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</si>
  <si>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</si>
  <si>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</si>
  <si>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</si>
  <si>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</si>
  <si>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</si>
  <si>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</si>
  <si>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</si>
  <si>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</si>
  <si>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</si>
  <si>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</si>
  <si>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</si>
  <si>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</si>
  <si>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</si>
  <si>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</si>
  <si>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</si>
  <si>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</si>
  <si>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</si>
  <si>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</si>
  <si>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</si>
  <si>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</si>
  <si>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</si>
  <si>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</si>
  <si>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</si>
  <si>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</si>
  <si>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</si>
  <si>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</si>
  <si>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</si>
  <si>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</si>
  <si>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</si>
  <si>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</si>
  <si>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</si>
  <si>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</si>
  <si>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</si>
  <si>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</si>
  <si>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</si>
  <si>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</si>
  <si>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</si>
  <si>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</si>
  <si>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</si>
  <si>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</si>
  <si>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</si>
  <si>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</si>
  <si>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</si>
  <si>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</si>
  <si>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</si>
  <si>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</si>
  <si>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</si>
  <si>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</si>
  <si>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</si>
  <si>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</si>
  <si>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</si>
  <si>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</si>
  <si>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</si>
  <si>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</si>
  <si>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</si>
  <si>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</si>
  <si>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</si>
  <si>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</si>
  <si>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</si>
  <si>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</si>
  <si>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</si>
  <si>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</si>
  <si>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</si>
  <si>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</si>
  <si>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</si>
  <si>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</si>
  <si>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</si>
  <si>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</si>
  <si>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</si>
  <si>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</si>
  <si>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</si>
  <si>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</si>
  <si>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</si>
  <si>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</si>
  <si>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</si>
  <si>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</si>
  <si>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</si>
  <si>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</si>
  <si>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</si>
  <si>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</si>
  <si>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</si>
  <si>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</si>
  <si>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</si>
  <si>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</si>
  <si>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</si>
  <si>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</si>
  <si>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</si>
  <si>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</si>
  <si>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</si>
  <si>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</si>
  <si>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</si>
  <si>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</si>
  <si>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</si>
  <si>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</si>
  <si>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</si>
  <si>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</si>
  <si>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</si>
  <si>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</si>
  <si>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</si>
  <si>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</si>
  <si>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</si>
  <si>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</si>
  <si>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</si>
  <si>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</si>
  <si>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</si>
  <si>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</si>
  <si>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</si>
  <si>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</si>
  <si>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</si>
  <si>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</si>
  <si>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</si>
  <si>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</si>
  <si>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</si>
  <si>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</si>
  <si>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</si>
  <si>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</si>
  <si>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</si>
  <si>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</si>
  <si>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</si>
  <si>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</si>
  <si>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</si>
  <si>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</si>
  <si>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</si>
  <si>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</si>
  <si>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</si>
  <si>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</si>
  <si>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</si>
  <si>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</si>
  <si>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</si>
  <si>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</si>
  <si>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</si>
  <si>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</si>
  <si>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</si>
  <si>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</si>
  <si>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</si>
  <si>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</si>
  <si>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</si>
  <si>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</si>
  <si>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</si>
  <si>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</si>
  <si>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</si>
  <si>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</si>
  <si>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</si>
  <si>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</si>
  <si>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</si>
  <si>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</si>
  <si>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</si>
  <si>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</si>
  <si>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</si>
  <si>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</si>
  <si>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</si>
  <si>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</si>
  <si>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</si>
  <si>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</si>
  <si>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</si>
  <si>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</si>
  <si>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</si>
  <si>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</si>
  <si>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</si>
  <si>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</si>
  <si>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</si>
  <si>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</si>
  <si>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</si>
  <si>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</si>
  <si>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</si>
  <si>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</si>
  <si>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</si>
  <si>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</si>
  <si>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</si>
  <si>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</si>
  <si>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</si>
  <si>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</si>
  <si>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</si>
  <si>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</si>
  <si>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</si>
  <si>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</si>
  <si>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</si>
  <si>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</si>
  <si>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</si>
  <si>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</si>
  <si>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</si>
  <si>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</si>
  <si>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</si>
  <si>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</si>
  <si>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</si>
  <si>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</si>
  <si>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</si>
  <si>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</si>
  <si>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</si>
  <si>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</si>
  <si>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</si>
  <si>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</si>
  <si>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</si>
  <si>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</si>
  <si>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</si>
  <si>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</si>
  <si>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</si>
  <si>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</si>
  <si>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</si>
  <si>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</si>
  <si>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</si>
  <si>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</si>
  <si>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</si>
  <si>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</si>
  <si>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</si>
  <si>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</si>
  <si>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</si>
  <si>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</si>
  <si>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</si>
  <si>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</si>
  <si>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</si>
  <si>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</si>
  <si>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</si>
  <si>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</si>
  <si>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</si>
  <si>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</si>
  <si>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</si>
  <si>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</si>
  <si>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</si>
  <si>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</si>
  <si>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</si>
  <si>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</si>
  <si>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</si>
  <si>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</si>
  <si>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</si>
  <si>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</si>
  <si>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</si>
  <si>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</si>
  <si>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</si>
  <si>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</si>
  <si>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</si>
  <si>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</si>
  <si>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</si>
  <si>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</si>
  <si>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</si>
  <si>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</si>
  <si>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</si>
  <si>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</si>
  <si>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</si>
  <si>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</si>
  <si>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</si>
  <si>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</si>
  <si>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</si>
  <si>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</si>
  <si>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</si>
  <si>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</si>
  <si>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</si>
  <si>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</si>
  <si>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</si>
  <si>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</si>
  <si>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</si>
  <si>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</si>
  <si>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</si>
  <si>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</si>
  <si>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</si>
  <si>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</si>
  <si>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</si>
  <si>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</si>
  <si>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</si>
  <si>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</si>
  <si>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</si>
  <si>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</si>
  <si>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</si>
  <si>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</si>
  <si>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</si>
  <si>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</si>
  <si>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</si>
  <si>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</si>
  <si>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</si>
  <si>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</si>
  <si>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</si>
  <si>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</si>
  <si>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</si>
  <si>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</si>
  <si>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</si>
  <si>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</si>
  <si>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</si>
  <si>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</si>
  <si>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</si>
  <si>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</si>
  <si>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</si>
  <si>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</si>
  <si>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</si>
  <si>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</si>
  <si>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</si>
  <si>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</si>
  <si>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</si>
  <si>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</si>
  <si>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</si>
  <si>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</si>
  <si>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</si>
  <si>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</si>
  <si>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</si>
  <si>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</si>
  <si>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</si>
  <si>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</si>
  <si>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</si>
  <si>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</si>
  <si>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</si>
  <si>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</si>
  <si>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</si>
  <si>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</si>
  <si>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</si>
  <si>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</si>
  <si>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</si>
  <si>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</si>
  <si>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</si>
  <si>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</si>
  <si>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</si>
  <si>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</si>
  <si>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</si>
  <si>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</si>
  <si>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</si>
  <si>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</si>
  <si>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</si>
  <si>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</si>
  <si>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</si>
  <si>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</si>
  <si>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</si>
  <si>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</si>
  <si>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</si>
  <si>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</si>
  <si>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</si>
  <si>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</si>
  <si>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</si>
  <si>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</si>
  <si>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</si>
  <si>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</si>
  <si>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</si>
  <si>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</si>
  <si>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</si>
  <si>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</si>
  <si>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</si>
  <si>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</si>
  <si>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</si>
  <si>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</si>
  <si>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</si>
  <si>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</si>
  <si>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</si>
  <si>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</si>
  <si>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</si>
  <si>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</si>
  <si>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</si>
  <si>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</si>
  <si>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</si>
  <si>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</si>
  <si>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</si>
  <si>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</si>
  <si>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</si>
  <si>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</si>
  <si>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</si>
  <si>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</si>
  <si>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</si>
  <si>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</si>
  <si>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</si>
  <si>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</si>
  <si>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</si>
  <si>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</si>
  <si>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</si>
  <si>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</si>
  <si>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</si>
  <si>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</si>
  <si>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</si>
  <si>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</si>
  <si>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</si>
  <si>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</si>
  <si>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</si>
  <si>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</si>
  <si>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</si>
  <si>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</si>
  <si>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</si>
  <si>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</si>
  <si>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</si>
  <si>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</si>
  <si>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</si>
  <si>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</si>
  <si>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</si>
  <si>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</si>
  <si>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</si>
  <si>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</si>
  <si>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</si>
  <si>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</si>
  <si>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</si>
  <si>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</si>
  <si>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</si>
  <si>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</si>
  <si>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</si>
  <si>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</si>
  <si>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</si>
  <si>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</si>
  <si>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</si>
  <si>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</si>
  <si>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</si>
  <si>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</si>
  <si>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</si>
  <si>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</si>
  <si>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</si>
  <si>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</si>
  <si>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</si>
  <si>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</si>
  <si>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</si>
  <si>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</si>
  <si>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</si>
  <si>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</si>
  <si>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</si>
  <si>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</si>
  <si>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</si>
  <si>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</si>
  <si>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</si>
  <si>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</si>
  <si>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</si>
  <si>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</si>
  <si>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</si>
  <si>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</si>
  <si>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</si>
  <si>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</si>
  <si>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</si>
  <si>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</si>
  <si>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</si>
  <si>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</si>
  <si>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</si>
  <si>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</si>
  <si>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</si>
  <si>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</si>
  <si>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</si>
  <si>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</si>
  <si>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</si>
  <si>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</si>
  <si>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</si>
  <si>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</si>
  <si>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</si>
  <si>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</si>
  <si>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</si>
  <si>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</si>
  <si>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</si>
  <si>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</si>
  <si>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</si>
  <si>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</si>
  <si>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</si>
  <si>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</si>
  <si>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</si>
  <si>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</si>
  <si>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</si>
  <si>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</si>
  <si>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</si>
  <si>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</si>
  <si>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</si>
  <si>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</si>
  <si>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</si>
  <si>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</si>
  <si>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</si>
  <si>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</si>
  <si>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</si>
  <si>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</si>
  <si>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</si>
  <si>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</si>
  <si>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</si>
  <si>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</si>
  <si>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</si>
  <si>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</si>
  <si>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</si>
  <si>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</si>
  <si>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</si>
  <si>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</si>
  <si>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</si>
  <si>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</si>
  <si>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</si>
  <si>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</si>
  <si>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</si>
  <si>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</si>
  <si>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</si>
  <si>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</si>
  <si>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</si>
  <si>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</si>
  <si>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</si>
  <si>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</si>
  <si>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</si>
  <si>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</si>
  <si>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</si>
  <si>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</si>
  <si>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</si>
  <si>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</si>
  <si>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</si>
  <si>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</si>
  <si>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</si>
  <si>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</si>
  <si>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</si>
  <si>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</si>
  <si>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</si>
  <si>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</si>
  <si>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</si>
  <si>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</si>
  <si>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</si>
  <si>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</si>
  <si>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</si>
  <si>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</si>
  <si>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</si>
  <si>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</si>
  <si>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</si>
  <si>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</si>
  <si>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</si>
  <si>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</si>
  <si>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</si>
  <si>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</si>
  <si>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</si>
  <si>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</si>
  <si>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</si>
  <si>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</si>
  <si>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</si>
  <si>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</si>
  <si>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</si>
  <si>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</si>
  <si>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</si>
  <si>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</si>
  <si>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</si>
  <si>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</si>
  <si>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</si>
  <si>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</si>
  <si>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</si>
  <si>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</si>
  <si>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</si>
  <si>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</si>
  <si>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</si>
  <si>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</si>
  <si>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</si>
  <si>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</si>
  <si>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</si>
  <si>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</si>
  <si>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</si>
  <si>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</si>
  <si>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</si>
  <si>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</si>
  <si>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</si>
  <si>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</si>
  <si>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</si>
  <si>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</si>
  <si>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</si>
  <si>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</si>
  <si>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</si>
  <si>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</si>
  <si>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</si>
  <si>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</si>
  <si>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</si>
  <si>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</si>
  <si>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</si>
  <si>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</si>
  <si>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</si>
  <si>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</si>
  <si>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</si>
  <si>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</si>
  <si>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</si>
  <si>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</si>
  <si>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</si>
  <si>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</si>
  <si>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</si>
  <si>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</si>
  <si>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</si>
  <si>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</si>
  <si>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</si>
  <si>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</si>
  <si>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</si>
  <si>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</si>
  <si>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</si>
  <si>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</si>
  <si>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</si>
  <si>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</si>
  <si>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</si>
  <si>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</si>
  <si>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</si>
  <si>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</si>
  <si>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</si>
  <si>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</si>
  <si>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</si>
  <si>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</si>
  <si>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</si>
  <si>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</si>
  <si>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</si>
  <si>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</si>
  <si>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</si>
  <si>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</si>
  <si>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</si>
  <si>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</si>
  <si>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</si>
  <si>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</si>
  <si>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</si>
  <si>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</si>
  <si>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</si>
  <si>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</si>
  <si>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</si>
  <si>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</si>
  <si>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</si>
  <si>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</si>
  <si>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</si>
  <si>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</si>
  <si>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</si>
  <si>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</si>
  <si>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</si>
  <si>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</si>
  <si>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</si>
  <si>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</si>
  <si>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</si>
  <si>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</si>
  <si>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</si>
  <si>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</si>
  <si>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</si>
  <si>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</si>
  <si>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</si>
  <si>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</si>
  <si>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</si>
  <si>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</si>
  <si>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</si>
  <si>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</si>
  <si>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</si>
  <si>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</si>
  <si>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</si>
  <si>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</si>
  <si>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</si>
  <si>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</si>
  <si>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</si>
  <si>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</si>
  <si>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</si>
  <si>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</si>
  <si>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</si>
  <si>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</si>
  <si>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</si>
  <si>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</si>
  <si>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</si>
  <si>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</si>
  <si>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</si>
  <si>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</si>
  <si>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</si>
  <si>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</si>
  <si>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</si>
  <si>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</si>
  <si>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</si>
  <si>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</si>
  <si>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</si>
  <si>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</si>
  <si>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</si>
  <si>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</si>
  <si>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</si>
  <si>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</si>
  <si>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</si>
  <si>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</si>
  <si>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</si>
  <si>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</si>
  <si>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</si>
  <si>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</si>
  <si>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</si>
  <si>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</si>
  <si>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</si>
  <si>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</si>
  <si>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</si>
  <si>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</si>
  <si>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</si>
  <si>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</si>
  <si>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</si>
  <si>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</si>
  <si>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</si>
  <si>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</si>
  <si>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</si>
  <si>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</si>
  <si>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</si>
  <si>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</si>
  <si>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</si>
  <si>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</si>
  <si>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</si>
  <si>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</si>
  <si>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</si>
  <si>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</si>
  <si>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</si>
  <si>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</si>
  <si>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</si>
  <si>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</si>
  <si>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</si>
  <si>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</si>
  <si>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</si>
  <si>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</si>
  <si>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</si>
  <si>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</si>
  <si>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</si>
  <si>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</si>
  <si>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</si>
  <si>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</si>
  <si>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</si>
  <si>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</si>
  <si>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</si>
  <si>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</si>
  <si>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</si>
  <si>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</si>
  <si>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</si>
  <si>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</si>
  <si>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</si>
  <si>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</si>
  <si>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</si>
  <si>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</si>
  <si>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</si>
  <si>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</si>
  <si>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</si>
  <si>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</si>
  <si>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</si>
  <si>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</si>
  <si>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</si>
  <si>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</si>
  <si>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</si>
  <si>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</si>
  <si>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</si>
  <si>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</si>
  <si>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</si>
  <si>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</si>
  <si>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</si>
  <si>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</si>
  <si>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</si>
  <si>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</si>
  <si>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</si>
  <si>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</si>
  <si>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</si>
  <si>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</si>
  <si>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</si>
  <si>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</si>
  <si>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</si>
  <si>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</si>
  <si>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</si>
  <si>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</si>
  <si>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</si>
  <si>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</si>
  <si>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</si>
  <si>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</si>
  <si>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</si>
  <si>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</si>
  <si>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</si>
  <si>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</si>
  <si>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</si>
  <si>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</si>
  <si>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</si>
  <si>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</si>
  <si>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</si>
  <si>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</si>
  <si>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</si>
  <si>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</si>
  <si>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</si>
  <si>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</si>
  <si>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</si>
  <si>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</si>
  <si>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</si>
  <si>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</si>
  <si>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</si>
  <si>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</si>
  <si>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</si>
  <si>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</si>
  <si>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</si>
  <si>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</si>
  <si>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</si>
  <si>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</si>
  <si>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</si>
  <si>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</si>
  <si>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</si>
  <si>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</si>
  <si>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</si>
  <si>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</si>
  <si>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</si>
  <si>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</si>
  <si>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</si>
  <si>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</si>
  <si>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</si>
  <si>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</si>
  <si>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</si>
  <si>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</si>
  <si>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</si>
  <si>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</si>
  <si>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</si>
  <si>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</si>
  <si>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</si>
  <si>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</si>
  <si>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</si>
  <si>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</si>
  <si>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</si>
  <si>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</si>
  <si>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</si>
  <si>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</si>
  <si>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</si>
  <si>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</si>
  <si>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</si>
  <si>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</si>
  <si>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</si>
  <si>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</si>
  <si>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</si>
  <si>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</si>
  <si>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</si>
  <si>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</si>
  <si>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</si>
  <si>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</si>
  <si>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</si>
  <si>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</si>
  <si>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</si>
  <si>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</si>
  <si>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</si>
  <si>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</si>
  <si>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</si>
  <si>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</si>
  <si>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</si>
  <si>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</si>
  <si>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</si>
  <si>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</si>
  <si>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</si>
  <si>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</si>
  <si>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</si>
  <si>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</si>
  <si>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</si>
  <si>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</si>
  <si>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</si>
  <si>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</si>
  <si>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</si>
  <si>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</si>
  <si>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</si>
  <si>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</si>
  <si>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</si>
  <si>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</si>
  <si>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</si>
  <si>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</si>
  <si>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</si>
  <si>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</si>
  <si>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</si>
  <si>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</si>
  <si>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</si>
  <si>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</si>
  <si>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</si>
  <si>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</si>
  <si>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</si>
  <si>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</si>
  <si>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</si>
  <si>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</si>
  <si>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</si>
  <si>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</si>
  <si>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</si>
  <si>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</si>
  <si>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</si>
  <si>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</si>
  <si>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</si>
  <si>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</si>
  <si>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</si>
  <si>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</si>
  <si>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</si>
  <si>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</si>
  <si>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</si>
  <si>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</si>
  <si>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</si>
  <si>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</si>
  <si>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</si>
  <si>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</si>
  <si>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</si>
  <si>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</si>
  <si>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</si>
  <si>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</si>
  <si>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</si>
  <si>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</si>
  <si>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</si>
  <si>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</si>
  <si>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</si>
  <si>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</si>
  <si>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</si>
  <si>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</si>
  <si>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</si>
  <si>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</si>
  <si>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</si>
  <si>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</si>
  <si>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</si>
  <si>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</si>
  <si>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</si>
  <si>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</si>
  <si>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</si>
  <si>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</si>
  <si>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</si>
  <si>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</si>
  <si>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</si>
  <si>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</si>
  <si>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</si>
  <si>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</si>
  <si>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</si>
  <si>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</si>
  <si>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</si>
  <si>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</si>
  <si>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</si>
  <si>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</si>
  <si>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</si>
  <si>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</si>
  <si>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</si>
  <si>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</si>
  <si>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</si>
  <si>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</si>
  <si>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</si>
  <si>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</si>
  <si>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</si>
  <si>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</si>
  <si>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</si>
  <si>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</si>
  <si>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</si>
  <si>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</si>
  <si>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</si>
  <si>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</si>
  <si>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</si>
  <si>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</si>
  <si>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</si>
  <si>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</si>
  <si>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</si>
  <si>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</si>
  <si>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</si>
  <si>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</si>
  <si>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</si>
  <si>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</si>
  <si>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</si>
  <si>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</si>
  <si>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</si>
  <si>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</si>
  <si>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</si>
  <si>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</si>
  <si>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</si>
  <si>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</si>
  <si>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</si>
  <si>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</si>
  <si>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</si>
  <si>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</si>
  <si>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</si>
  <si>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</si>
  <si>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</si>
  <si>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</si>
  <si>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</si>
  <si>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</si>
  <si>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</si>
  <si>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</si>
  <si>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</si>
  <si>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</si>
  <si>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</si>
  <si>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</si>
  <si>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</si>
  <si>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</si>
  <si>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</si>
  <si>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</si>
  <si>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</si>
  <si>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</si>
  <si>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</si>
  <si>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</si>
  <si>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</si>
  <si>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</si>
  <si>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</si>
  <si>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</si>
  <si>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</si>
  <si>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</si>
  <si>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</si>
  <si>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</si>
  <si>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</si>
  <si>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</si>
  <si>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</si>
  <si>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</si>
  <si>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</si>
  <si>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</si>
  <si>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</si>
  <si>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</si>
  <si>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</si>
  <si>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</si>
  <si>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</si>
  <si>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</si>
  <si>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</si>
  <si>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</si>
  <si>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</si>
  <si>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</si>
  <si>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</si>
  <si>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</si>
  <si>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</si>
  <si>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</si>
  <si>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</si>
  <si>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</si>
  <si>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</si>
  <si>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</si>
  <si>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</si>
  <si>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</si>
  <si>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</si>
  <si>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</si>
  <si>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</si>
  <si>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</si>
  <si>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</si>
  <si>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</si>
  <si>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</si>
  <si>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</si>
  <si>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</si>
  <si>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</si>
  <si>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</si>
  <si>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</si>
  <si>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</si>
  <si>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</si>
  <si>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</si>
  <si>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</si>
  <si>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</si>
  <si>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</si>
  <si>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</si>
  <si>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</si>
  <si>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</si>
  <si>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</si>
  <si>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</si>
  <si>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</si>
  <si>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</si>
  <si>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</si>
  <si>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</si>
  <si>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</si>
  <si>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</si>
  <si>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</si>
  <si>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</si>
  <si>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</si>
  <si>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</si>
  <si>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</si>
  <si>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</si>
  <si>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</si>
  <si>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</si>
  <si>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</si>
  <si>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</si>
  <si>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</si>
  <si>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</si>
  <si>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</si>
  <si>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</si>
  <si>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</si>
  <si>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</si>
  <si>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</si>
  <si>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</si>
  <si>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</si>
  <si>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</si>
  <si>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</si>
  <si>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</si>
  <si>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</si>
  <si>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</si>
  <si>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</si>
  <si>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</si>
  <si>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</si>
  <si>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</si>
  <si>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</si>
  <si>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</si>
  <si>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</si>
  <si>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</si>
  <si>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</si>
  <si>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</si>
  <si>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</si>
  <si>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</si>
  <si>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</si>
  <si>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</si>
  <si>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</si>
  <si>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</si>
  <si>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</si>
  <si>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</si>
  <si>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</si>
  <si>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</si>
  <si>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</si>
  <si>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</si>
  <si>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</si>
  <si>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</si>
  <si>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</si>
  <si>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</si>
  <si>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</si>
  <si>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</si>
  <si>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</si>
  <si>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</si>
  <si>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</si>
  <si>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</si>
  <si>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</si>
  <si>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</si>
  <si>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</si>
  <si>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</si>
  <si>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</si>
  <si>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</si>
  <si>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</si>
  <si>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</si>
  <si>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</si>
  <si>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</si>
  <si>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</si>
  <si>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</si>
  <si>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</si>
  <si>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</si>
  <si>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</si>
  <si>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</si>
  <si>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</si>
  <si>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</si>
  <si>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</si>
  <si>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</si>
  <si>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</si>
  <si>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</si>
  <si>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</si>
  <si>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</si>
  <si>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</si>
  <si>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</si>
  <si>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</si>
  <si>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</si>
  <si>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</si>
  <si>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</si>
  <si>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</si>
  <si>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</si>
  <si>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</si>
  <si>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</si>
  <si>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</si>
  <si>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</si>
  <si>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</si>
  <si>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</si>
  <si>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</si>
  <si>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</si>
  <si>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</si>
  <si>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</si>
  <si>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</si>
  <si>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</si>
  <si>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</si>
  <si>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</si>
  <si>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</si>
  <si>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</si>
  <si>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</si>
  <si>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</si>
  <si>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</si>
  <si>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</si>
  <si>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</si>
  <si>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</si>
  <si>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</si>
  <si>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</si>
  <si>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</si>
  <si>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</si>
  <si>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</si>
  <si>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</si>
  <si>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</si>
  <si>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</si>
  <si>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</si>
  <si>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</si>
  <si>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</si>
  <si>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</si>
  <si>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</si>
  <si>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</si>
  <si>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</si>
  <si>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</si>
  <si>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</si>
  <si>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</si>
  <si>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</si>
  <si>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</si>
  <si>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</si>
  <si>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</si>
  <si>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</si>
  <si>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</si>
  <si>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</si>
  <si>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</si>
  <si>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</si>
  <si>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</si>
  <si>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</si>
  <si>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</si>
  <si>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</si>
  <si>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</si>
  <si>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</si>
  <si>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</si>
  <si>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</si>
  <si>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</si>
  <si>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</si>
  <si>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</si>
  <si>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</si>
  <si>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</si>
  <si>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</si>
  <si>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</si>
  <si>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</si>
  <si>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</si>
  <si>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</si>
  <si>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</si>
  <si>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</si>
  <si>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</si>
  <si>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</si>
  <si>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</si>
  <si>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</si>
  <si>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</si>
  <si>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</si>
  <si>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</si>
  <si>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</si>
  <si>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</si>
  <si>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</si>
  <si>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</si>
  <si>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</si>
  <si>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</si>
  <si>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</si>
  <si>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</si>
  <si>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</si>
  <si>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</si>
  <si>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</si>
  <si>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</si>
  <si>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</si>
  <si>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</si>
  <si>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</si>
  <si>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</si>
  <si>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</si>
  <si>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</si>
  <si>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</si>
  <si>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</si>
  <si>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</si>
  <si>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</si>
  <si>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</si>
  <si>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</si>
  <si>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</si>
  <si>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</si>
  <si>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</si>
  <si>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</si>
  <si>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</si>
  <si>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</si>
  <si>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</si>
  <si>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</si>
  <si>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</si>
  <si>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</si>
  <si>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</si>
  <si>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</si>
  <si>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</si>
  <si>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</si>
  <si>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</si>
  <si>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</si>
  <si>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</si>
  <si>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</si>
  <si>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</si>
  <si>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</si>
  <si>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</si>
  <si>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</si>
  <si>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</si>
  <si>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</si>
  <si>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</si>
  <si>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</si>
  <si>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</si>
  <si>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</si>
  <si>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</si>
  <si>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</si>
  <si>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</si>
  <si>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</si>
  <si>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</si>
  <si>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</si>
  <si>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</si>
  <si>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</si>
  <si>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</si>
  <si>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</si>
  <si>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</si>
  <si>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</si>
  <si>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</si>
  <si>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</si>
  <si>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</si>
  <si>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</si>
  <si>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</si>
  <si>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</si>
  <si>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</si>
  <si>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</si>
  <si>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</si>
  <si>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</si>
  <si>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</si>
  <si>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</si>
  <si>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</si>
  <si>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</si>
  <si>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</si>
  <si>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</si>
  <si>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</si>
  <si>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</si>
  <si>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</si>
  <si>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</si>
  <si>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</si>
  <si>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</si>
  <si>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</si>
  <si>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</si>
  <si>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</si>
  <si>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</si>
  <si>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</si>
  <si>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</si>
  <si>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</si>
  <si>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</si>
  <si>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</si>
  <si>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</si>
  <si>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</si>
  <si>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</si>
  <si>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</si>
  <si>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</si>
  <si>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</si>
  <si>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</si>
  <si>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</si>
  <si>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</si>
  <si>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</si>
  <si>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</si>
  <si>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</si>
  <si>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</si>
  <si>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</si>
  <si>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</si>
  <si>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</si>
  <si>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</si>
  <si>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</si>
  <si>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</si>
  <si>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</si>
  <si>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</si>
  <si>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</si>
  <si>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</si>
  <si>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</si>
  <si>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</si>
  <si>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</si>
  <si>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</si>
  <si>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</si>
  <si>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</si>
  <si>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</si>
  <si>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</si>
  <si>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</si>
  <si>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</si>
  <si>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</si>
  <si>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</si>
  <si>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</si>
  <si>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</si>
  <si>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</si>
  <si>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</si>
  <si>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</si>
  <si>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</si>
  <si>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</si>
  <si>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</si>
  <si>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</si>
  <si>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</si>
  <si>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</si>
  <si>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</si>
  <si>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</si>
  <si>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</si>
  <si>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</si>
  <si>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</si>
  <si>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</si>
  <si>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</si>
  <si>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</si>
  <si>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</si>
  <si>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</si>
  <si>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</si>
  <si>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</si>
  <si>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</si>
  <si>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</si>
  <si>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</si>
  <si>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</si>
  <si>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</si>
  <si>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</si>
  <si>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</si>
  <si>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</si>
  <si>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</si>
  <si>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</si>
  <si>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</si>
  <si>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</si>
  <si>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</si>
  <si>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</si>
  <si>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</si>
  <si>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</si>
  <si>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</si>
  <si>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</si>
  <si>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</si>
  <si>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</si>
  <si>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</si>
  <si>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</si>
  <si>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</si>
  <si>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</si>
  <si>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</si>
  <si>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</si>
  <si>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</si>
  <si>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</si>
  <si>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</si>
  <si>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</si>
  <si>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</si>
  <si>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</si>
  <si>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</si>
  <si>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</si>
  <si>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</si>
  <si>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</si>
  <si>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</si>
  <si>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</si>
  <si>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</si>
  <si>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</si>
  <si>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</si>
  <si>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</si>
  <si>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</si>
  <si>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</si>
  <si>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</si>
  <si>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</si>
  <si>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</si>
  <si>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</si>
  <si>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</si>
  <si>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</si>
  <si>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</si>
  <si>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</si>
  <si>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</si>
  <si>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</si>
  <si>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</si>
  <si>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</si>
  <si>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</si>
  <si>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</si>
  <si>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</si>
  <si>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</si>
  <si>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</si>
  <si>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</si>
  <si>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</si>
  <si>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</si>
  <si>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</si>
  <si>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</si>
  <si>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</si>
  <si>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</si>
  <si>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</si>
  <si>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</si>
  <si>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</si>
  <si>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</si>
  <si>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</si>
  <si>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</si>
  <si>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</si>
  <si>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</si>
  <si>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</si>
  <si>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</si>
  <si>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</si>
  <si>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</si>
  <si>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</si>
  <si>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</si>
  <si>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</si>
  <si>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</si>
  <si>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</si>
  <si>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</si>
  <si>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</si>
  <si>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</si>
  <si>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</si>
  <si>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</si>
  <si>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</si>
  <si>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</si>
  <si>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</si>
  <si>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</si>
  <si>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</si>
  <si>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</si>
  <si>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</si>
  <si>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</si>
  <si>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</si>
  <si>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</si>
  <si>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</si>
  <si>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</si>
  <si>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</si>
  <si>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</si>
  <si>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</si>
  <si>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</si>
  <si>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</si>
  <si>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</si>
  <si>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</si>
  <si>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</si>
  <si>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</si>
  <si>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</si>
  <si>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</si>
  <si>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</si>
  <si>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</si>
  <si>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</si>
  <si>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</si>
  <si>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</si>
  <si>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</si>
  <si>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</si>
  <si>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</si>
  <si>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</si>
  <si>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</si>
  <si>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</si>
  <si>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</si>
  <si>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</si>
  <si>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</si>
  <si>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</si>
  <si>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</si>
  <si>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</si>
  <si>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</si>
  <si>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</si>
  <si>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</si>
  <si>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</si>
  <si>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</si>
  <si>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</si>
  <si>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</si>
  <si>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</si>
  <si>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</si>
  <si>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</si>
  <si>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</si>
  <si>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</si>
  <si>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</si>
  <si>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</si>
  <si>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</si>
  <si>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</si>
  <si>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</si>
  <si>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</si>
  <si>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</si>
  <si>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</si>
  <si>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</si>
  <si>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</si>
  <si>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</si>
  <si>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</si>
  <si>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</si>
  <si>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</si>
  <si>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</si>
  <si>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</si>
  <si>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</si>
  <si>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</si>
  <si>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</si>
  <si>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</si>
  <si>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</si>
  <si>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</si>
  <si>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</si>
  <si>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</si>
  <si>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</si>
  <si>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</si>
  <si>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</si>
  <si>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</si>
  <si>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</si>
  <si>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</si>
  <si>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</si>
  <si>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</si>
  <si>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</si>
  <si>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</si>
  <si>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</si>
  <si>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</si>
  <si>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</si>
  <si>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</si>
  <si>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</si>
  <si>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</si>
  <si>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</si>
  <si>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</si>
  <si>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</si>
  <si>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</si>
  <si>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</si>
  <si>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</si>
  <si>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</si>
  <si>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</si>
  <si>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</si>
  <si>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</si>
  <si>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</si>
  <si>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</si>
  <si>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</si>
  <si>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</si>
  <si>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</si>
  <si>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</si>
  <si>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</si>
  <si>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</si>
  <si>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</si>
  <si>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</si>
  <si>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</si>
  <si>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</si>
  <si>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</si>
  <si>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</si>
  <si>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</si>
  <si>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</si>
  <si>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</si>
  <si>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</si>
  <si>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</si>
  <si>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</si>
  <si>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</si>
  <si>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</si>
  <si>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</si>
  <si>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</si>
  <si>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</si>
  <si>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</si>
  <si>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</si>
  <si>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</si>
  <si>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</si>
  <si>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</si>
  <si>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</si>
  <si>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</si>
  <si>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</si>
  <si>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</si>
  <si>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</si>
  <si>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</si>
  <si>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</si>
  <si>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</si>
  <si>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</si>
  <si>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</si>
  <si>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</si>
  <si>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</si>
  <si>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</si>
  <si>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</si>
  <si>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</si>
  <si>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</si>
  <si>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</si>
  <si>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</si>
  <si>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</si>
  <si>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</si>
  <si>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</si>
  <si>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</si>
  <si>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</si>
  <si>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</si>
  <si>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</si>
  <si>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</si>
  <si>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</si>
  <si>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</si>
  <si>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</si>
  <si>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</si>
  <si>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</si>
  <si>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</si>
  <si>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</si>
  <si>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</si>
  <si>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</si>
  <si>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</si>
  <si>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</si>
  <si>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</si>
  <si>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</si>
  <si>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</si>
  <si>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</si>
  <si>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</si>
  <si>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</si>
  <si>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</si>
  <si>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</si>
  <si>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</si>
  <si>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</si>
  <si>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</si>
  <si>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</si>
  <si>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</si>
  <si>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</si>
  <si>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</si>
  <si>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</si>
  <si>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</si>
  <si>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</si>
  <si>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</si>
  <si>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</si>
  <si>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</si>
  <si>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</si>
  <si>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</si>
  <si>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</si>
  <si>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</si>
  <si>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</si>
  <si>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</si>
  <si>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</si>
  <si>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</si>
  <si>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</si>
  <si>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</si>
  <si>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</si>
  <si>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</si>
  <si>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</si>
  <si>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</si>
  <si>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</si>
  <si>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</si>
  <si>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</si>
  <si>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</si>
  <si>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</si>
  <si>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</si>
  <si>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</si>
  <si>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</si>
  <si>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</si>
  <si>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</si>
  <si>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</si>
  <si>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</si>
  <si>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</si>
  <si>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</si>
  <si>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</si>
  <si>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</si>
  <si>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</si>
  <si>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</si>
  <si>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</si>
  <si>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</si>
  <si>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</si>
  <si>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</si>
  <si>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</si>
  <si>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</si>
  <si>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</si>
  <si>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</si>
  <si>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</si>
  <si>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</si>
  <si>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</si>
  <si>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</si>
  <si>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</si>
  <si>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</si>
  <si>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</si>
  <si>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</si>
  <si>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</si>
  <si>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</si>
  <si>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</si>
  <si>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</si>
  <si>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</si>
  <si>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</si>
  <si>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</si>
  <si>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</si>
  <si>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</si>
  <si>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</si>
  <si>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</si>
  <si>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</si>
  <si>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</si>
  <si>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</si>
  <si>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</si>
  <si>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</si>
  <si>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</si>
  <si>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</si>
  <si>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</si>
  <si>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</si>
  <si>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</si>
  <si>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</si>
  <si>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</si>
  <si>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</si>
  <si>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</si>
  <si>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</si>
  <si>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</si>
  <si>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</si>
  <si>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</si>
  <si>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</si>
  <si>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</si>
  <si>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</si>
  <si>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</si>
  <si>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</si>
  <si>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</si>
  <si>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</si>
  <si>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</si>
  <si>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</si>
  <si>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</si>
  <si>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</si>
  <si>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</si>
  <si>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</si>
  <si>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</si>
  <si>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</si>
  <si>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</si>
  <si>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</si>
  <si>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</si>
  <si>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</si>
  <si>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</si>
  <si>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</si>
  <si>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</si>
  <si>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</si>
  <si>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</si>
  <si>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</si>
  <si>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</si>
  <si>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</si>
  <si>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</si>
  <si>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</si>
  <si>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</si>
  <si>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</si>
  <si>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</si>
  <si>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</si>
  <si>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</si>
  <si>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</si>
  <si>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</si>
  <si>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</si>
  <si>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</si>
  <si>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</si>
  <si>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</si>
  <si>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</si>
  <si>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</si>
  <si>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</si>
  <si>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</si>
  <si>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</si>
  <si>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</si>
  <si>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</si>
  <si>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</si>
  <si>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</si>
  <si>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</si>
  <si>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</si>
  <si>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</si>
  <si>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</si>
  <si>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</si>
  <si>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</si>
  <si>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</si>
  <si>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</si>
  <si>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</si>
  <si>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</si>
  <si>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</si>
  <si>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</si>
  <si>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</si>
  <si>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</si>
  <si>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</si>
  <si>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</si>
  <si>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</si>
  <si>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</si>
  <si>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</si>
  <si>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</si>
  <si>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</si>
  <si>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</si>
  <si>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</si>
  <si>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</si>
  <si>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</si>
  <si>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</si>
  <si>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</si>
  <si>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</si>
  <si>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</si>
  <si>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</si>
  <si>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</si>
  <si>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</si>
  <si>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</si>
  <si>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</si>
  <si>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</si>
  <si>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</si>
  <si>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</si>
  <si>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</si>
  <si>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</si>
  <si>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</si>
  <si>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</si>
  <si>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</si>
  <si>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</si>
  <si>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</si>
  <si>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</si>
  <si>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</si>
  <si>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</si>
  <si>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</si>
  <si>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</si>
  <si>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</si>
  <si>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</si>
  <si>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</si>
  <si>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</si>
  <si>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</si>
  <si>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</si>
  <si>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</si>
  <si>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</si>
  <si>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</si>
  <si>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</si>
  <si>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</si>
  <si>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</si>
  <si>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</si>
  <si>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</si>
  <si>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</si>
  <si>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</si>
  <si>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</si>
  <si>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</si>
  <si>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</si>
  <si>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</si>
  <si>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</si>
  <si>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</si>
  <si>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</si>
  <si>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</si>
  <si>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</si>
  <si>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</si>
  <si>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</si>
  <si>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</si>
  <si>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</si>
  <si>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</si>
  <si>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</si>
  <si>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</si>
  <si>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</si>
  <si>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</si>
  <si>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</si>
  <si>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</si>
  <si>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</si>
  <si>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</si>
  <si>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</si>
  <si>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</si>
  <si>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</si>
  <si>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</si>
  <si>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</si>
  <si>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</si>
  <si>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</si>
  <si>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</si>
  <si>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</si>
  <si>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</si>
  <si>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</si>
  <si>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</si>
  <si>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</si>
  <si>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</si>
  <si>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</si>
  <si>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</si>
  <si>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</si>
  <si>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</si>
  <si>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</si>
  <si>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</si>
  <si>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</si>
  <si>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</si>
  <si>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</si>
  <si>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</si>
  <si>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</si>
  <si>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</si>
  <si>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</si>
  <si>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</si>
  <si>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</si>
  <si>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</si>
  <si>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</si>
  <si>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</si>
  <si>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</si>
  <si>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</si>
  <si>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</si>
  <si>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</si>
  <si>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</si>
  <si>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</si>
  <si>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</si>
  <si>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</si>
  <si>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</si>
  <si>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</si>
  <si>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</si>
  <si>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</si>
  <si>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</si>
  <si>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</si>
  <si>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</si>
  <si>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</si>
  <si>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</si>
  <si>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</si>
  <si>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</si>
  <si>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</si>
  <si>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</si>
  <si>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</si>
  <si>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</si>
  <si>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</si>
  <si>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</si>
  <si>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</si>
  <si>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</si>
  <si>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</si>
  <si>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</si>
  <si>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</si>
  <si>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</si>
  <si>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</si>
  <si>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</si>
  <si>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</si>
  <si>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</si>
  <si>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</si>
  <si>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</si>
  <si>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</si>
  <si>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</si>
  <si>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</si>
  <si>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</si>
  <si>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</si>
  <si>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</si>
  <si>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</si>
  <si>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</si>
  <si>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</si>
  <si>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</si>
  <si>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</si>
  <si>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</si>
  <si>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</si>
  <si>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</si>
  <si>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</si>
  <si>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</si>
  <si>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</si>
  <si>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</si>
  <si>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</si>
  <si>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</si>
  <si>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</si>
  <si>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</si>
  <si>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</si>
  <si>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</si>
  <si>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</si>
  <si>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</si>
  <si>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</si>
  <si>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</si>
  <si>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</si>
  <si>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</si>
  <si>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</si>
  <si>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</si>
  <si>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</si>
  <si>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</si>
  <si>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</si>
  <si>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</si>
  <si>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</si>
  <si>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</si>
  <si>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</si>
  <si>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</si>
  <si>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</si>
  <si>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</si>
  <si>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</si>
  <si>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</si>
  <si>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</si>
  <si>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</si>
  <si>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</si>
  <si>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</si>
  <si>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</si>
  <si>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</si>
  <si>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</si>
  <si>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</si>
  <si>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</si>
  <si>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</si>
  <si>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</si>
  <si>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</si>
  <si>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</si>
  <si>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</si>
  <si>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</si>
  <si>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</si>
  <si>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</si>
  <si>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</si>
  <si>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</si>
  <si>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</si>
  <si>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</si>
  <si>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</si>
  <si>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</si>
  <si>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</si>
  <si>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</si>
  <si>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</si>
  <si>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</si>
  <si>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</si>
  <si>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</si>
  <si>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</si>
  <si>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</si>
  <si>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</si>
  <si>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</si>
  <si>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</si>
  <si>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</si>
  <si>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</si>
  <si>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</si>
  <si>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</si>
  <si>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</si>
  <si>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</si>
  <si>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</si>
  <si>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</si>
  <si>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</si>
  <si>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</si>
  <si>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</si>
  <si>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</si>
  <si>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</si>
  <si>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</si>
  <si>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</si>
  <si>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</si>
  <si>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</si>
  <si>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</si>
  <si>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</si>
  <si>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</si>
  <si>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</si>
  <si>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</si>
  <si>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</si>
  <si>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</si>
  <si>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</si>
  <si>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</si>
  <si>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</si>
  <si>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</si>
  <si>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</si>
  <si>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</si>
  <si>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</si>
  <si>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</si>
  <si>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</si>
  <si>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</si>
  <si>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</si>
  <si>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</si>
  <si>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</si>
  <si>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</si>
  <si>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</si>
  <si>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</si>
  <si>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</si>
  <si>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</si>
  <si>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</si>
  <si>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</si>
  <si>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</si>
  <si>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</si>
  <si>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</si>
  <si>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</si>
  <si>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</si>
  <si>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</si>
  <si>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</si>
  <si>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</si>
  <si>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</si>
  <si>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</si>
  <si>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</si>
  <si>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</si>
  <si>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</si>
  <si>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</si>
  <si>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</si>
  <si>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</si>
  <si>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</si>
  <si>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</si>
  <si>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</si>
  <si>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</si>
  <si>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</si>
  <si>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</si>
  <si>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</si>
  <si>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</si>
  <si>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</si>
  <si>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</si>
  <si>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</si>
  <si>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</si>
  <si>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</si>
  <si>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</si>
  <si>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</si>
  <si>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</si>
  <si>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</si>
  <si>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</si>
  <si>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</si>
  <si>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</si>
  <si>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</si>
  <si>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</si>
  <si>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</si>
  <si>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</si>
  <si>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</si>
  <si>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</si>
  <si>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</si>
  <si>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</si>
  <si>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</si>
  <si>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</si>
  <si>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</si>
  <si>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</si>
  <si>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</si>
  <si>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</si>
  <si>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</si>
  <si>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</si>
  <si>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</si>
  <si>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</si>
  <si>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</si>
  <si>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</si>
  <si>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</si>
  <si>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</si>
  <si>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</si>
  <si>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</si>
  <si>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</si>
  <si>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</si>
  <si>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</si>
  <si>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</si>
  <si>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</si>
  <si>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</si>
  <si>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</si>
  <si>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</si>
  <si>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</si>
  <si>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</si>
  <si>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</si>
  <si>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</si>
  <si>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</si>
  <si>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</si>
  <si>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</si>
  <si>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</si>
  <si>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</si>
  <si>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</si>
  <si>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</si>
  <si>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</si>
  <si>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</si>
  <si>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</si>
  <si>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</si>
  <si>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</si>
  <si>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</si>
  <si>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</si>
  <si>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</si>
  <si>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</si>
  <si>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</si>
  <si>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</si>
  <si>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</si>
  <si>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</si>
  <si>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</si>
  <si>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</si>
  <si>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</si>
  <si>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</si>
  <si>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</si>
  <si>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</si>
  <si>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</si>
  <si>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</si>
  <si>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</si>
  <si>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</si>
  <si>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</si>
  <si>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</si>
  <si>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</si>
  <si>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</si>
  <si>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</si>
  <si>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</si>
  <si>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</si>
  <si>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</si>
  <si>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</si>
  <si>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</si>
  <si>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</si>
  <si>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</si>
  <si>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</si>
  <si>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</si>
  <si>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</si>
  <si>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</si>
  <si>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</si>
  <si>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</si>
  <si>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</si>
  <si>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</si>
  <si>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</si>
  <si>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</si>
  <si>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</si>
  <si>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</si>
  <si>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</si>
  <si>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</si>
  <si>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</si>
  <si>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</si>
  <si>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</si>
  <si>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</si>
  <si>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</si>
  <si>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</si>
  <si>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</si>
  <si>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</si>
  <si>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</si>
  <si>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</si>
  <si>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</si>
  <si>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</si>
  <si>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</si>
  <si>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</si>
  <si>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</si>
  <si>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</si>
  <si>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</si>
  <si>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</si>
  <si>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</si>
  <si>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</si>
  <si>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</si>
  <si>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</si>
  <si>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</si>
  <si>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</si>
  <si>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</si>
  <si>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</si>
  <si>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</si>
  <si>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</si>
  <si>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</si>
  <si>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</si>
  <si>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</si>
  <si>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</si>
  <si>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</si>
  <si>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</si>
  <si>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</si>
  <si>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</si>
  <si>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</si>
  <si>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</si>
  <si>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</si>
  <si>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</si>
  <si>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</si>
  <si>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</si>
  <si>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</si>
  <si>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</si>
  <si>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</si>
  <si>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</si>
  <si>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</si>
  <si>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</si>
  <si>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</si>
  <si>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</si>
  <si>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</si>
  <si>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</si>
  <si>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</si>
  <si>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</si>
  <si>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</si>
  <si>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</si>
  <si>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</si>
  <si>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</si>
  <si>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</si>
  <si>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</si>
  <si>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</si>
  <si>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</si>
  <si>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</si>
  <si>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</si>
  <si>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</si>
  <si>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</si>
  <si>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</si>
  <si>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</si>
  <si>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</si>
  <si>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</si>
  <si>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</si>
  <si>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</si>
  <si>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</si>
  <si>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</si>
  <si>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</si>
  <si>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</si>
  <si>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</si>
  <si>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</si>
  <si>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</si>
  <si>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</si>
  <si>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</si>
  <si>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</si>
  <si>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</si>
  <si>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</si>
  <si>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</si>
  <si>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</si>
  <si>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</si>
  <si>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</si>
  <si>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</si>
  <si>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</si>
  <si>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</si>
  <si>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</si>
  <si>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</si>
  <si>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</si>
  <si>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</si>
  <si>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</si>
  <si>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</si>
  <si>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</si>
  <si>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</si>
  <si>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</si>
  <si>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</si>
  <si>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</si>
  <si>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</si>
  <si>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</si>
  <si>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</si>
  <si>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</si>
  <si>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</si>
  <si>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</si>
  <si>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</si>
  <si>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</si>
  <si>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</si>
  <si>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</si>
  <si>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</si>
  <si>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</si>
  <si>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</si>
  <si>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</si>
  <si>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</si>
  <si>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</si>
  <si>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</si>
  <si>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</si>
  <si>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</si>
  <si>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</si>
  <si>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</si>
  <si>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</si>
  <si>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</si>
  <si>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</si>
  <si>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</si>
  <si>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</si>
  <si>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</si>
  <si>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</si>
  <si>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</si>
  <si>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</si>
  <si>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</si>
  <si>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</si>
  <si>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</si>
  <si>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</si>
  <si>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</si>
  <si>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</si>
  <si>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</si>
  <si>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</si>
  <si>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</si>
  <si>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</si>
  <si>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</si>
  <si>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</si>
  <si>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</si>
  <si>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</si>
  <si>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</si>
  <si>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</si>
  <si>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</si>
  <si>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</si>
  <si>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</si>
  <si>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</si>
  <si>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</si>
  <si>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</si>
  <si>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</si>
  <si>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</si>
  <si>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</si>
  <si>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</si>
  <si>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</si>
  <si>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</si>
  <si>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</si>
  <si>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</si>
  <si>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</si>
  <si>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</si>
  <si>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</si>
  <si>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</si>
  <si>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</si>
  <si>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</si>
  <si>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</si>
  <si>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</si>
  <si>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</si>
  <si>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</si>
  <si>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</si>
  <si>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</si>
  <si>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</si>
  <si>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</si>
  <si>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</si>
  <si>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</si>
  <si>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</si>
  <si>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</si>
  <si>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</si>
  <si>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</si>
  <si>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</si>
  <si>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</si>
  <si>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</si>
  <si>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</si>
  <si>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</si>
  <si>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</si>
  <si>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</si>
  <si>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</si>
  <si>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</si>
  <si>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</si>
  <si>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</si>
  <si>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</si>
  <si>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</si>
  <si>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</si>
  <si>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</si>
  <si>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</si>
  <si>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</si>
  <si>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</si>
  <si>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</si>
  <si>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</si>
  <si>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</si>
  <si>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</si>
  <si>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</si>
  <si>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</si>
  <si>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</si>
  <si>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</si>
  <si>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</si>
  <si>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</si>
  <si>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</si>
  <si>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</si>
  <si>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</si>
  <si>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</si>
  <si>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</si>
  <si>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</si>
  <si>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</si>
  <si>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</si>
  <si>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</si>
  <si>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</si>
  <si>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</si>
  <si>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</si>
  <si>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</si>
  <si>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</si>
  <si>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</si>
  <si>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</si>
  <si>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</si>
  <si>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</si>
  <si>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</si>
  <si>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</si>
  <si>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</si>
  <si>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</si>
  <si>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</si>
  <si>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</si>
  <si>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</si>
  <si>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</si>
  <si>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</si>
  <si>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</si>
  <si>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</si>
  <si>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</si>
  <si>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</si>
  <si>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</si>
  <si>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</si>
  <si>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</si>
  <si>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</si>
  <si>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</si>
  <si>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</si>
  <si>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</si>
  <si>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</si>
  <si>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</si>
  <si>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</si>
  <si>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</si>
  <si>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</si>
  <si>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</si>
  <si>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</si>
  <si>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</si>
  <si>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</si>
  <si>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</si>
  <si>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</si>
  <si>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</si>
  <si>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</si>
  <si>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</si>
  <si>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</si>
  <si>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</si>
  <si>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</si>
  <si>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</si>
  <si>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</si>
  <si>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</si>
  <si>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</si>
  <si>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</si>
  <si>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</si>
  <si>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</si>
  <si>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</si>
  <si>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</si>
  <si>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</si>
  <si>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</si>
  <si>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</si>
  <si>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</si>
  <si>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</si>
  <si>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</si>
  <si>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</si>
  <si>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</si>
  <si>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</si>
  <si>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</si>
  <si>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</si>
  <si>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</si>
  <si>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</si>
  <si>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</si>
  <si>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</si>
  <si>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</si>
  <si>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</si>
  <si>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</si>
  <si>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</si>
  <si>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</si>
  <si>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</si>
  <si>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</si>
  <si>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</si>
  <si>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</si>
  <si>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</si>
  <si>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</si>
  <si>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</si>
  <si>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</si>
  <si>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</si>
  <si>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</si>
  <si>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</si>
  <si>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</si>
  <si>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</si>
  <si>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</si>
  <si>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</si>
  <si>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</si>
  <si>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</si>
  <si>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</si>
  <si>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</si>
  <si>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</si>
  <si>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</si>
  <si>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</si>
  <si>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</si>
  <si>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</si>
  <si>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</si>
  <si>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</si>
  <si>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</si>
  <si>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</si>
  <si>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</si>
  <si>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</si>
  <si>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</si>
  <si>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</si>
  <si>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</si>
  <si>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</si>
  <si>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</si>
  <si>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</si>
  <si>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</si>
  <si>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</si>
  <si>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</si>
  <si>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</si>
  <si>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</si>
  <si>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</si>
  <si>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</si>
  <si>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</si>
  <si>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</si>
  <si>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</si>
  <si>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</si>
  <si>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</si>
  <si>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</si>
  <si>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</si>
  <si>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</si>
  <si>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</si>
  <si>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</si>
  <si>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</si>
  <si>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</si>
  <si>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</si>
  <si>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</si>
  <si>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</si>
  <si>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</si>
  <si>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</si>
  <si>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</si>
  <si>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</si>
  <si>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</si>
  <si>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</si>
  <si>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</si>
  <si>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</si>
  <si>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</si>
  <si>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</si>
  <si>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</si>
  <si>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</si>
  <si>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</si>
  <si>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</si>
  <si>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</si>
  <si>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</si>
  <si>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</si>
  <si>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</si>
  <si>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</si>
  <si>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</si>
  <si>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</si>
  <si>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</si>
  <si>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</si>
  <si>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</si>
  <si>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</si>
  <si>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</si>
  <si>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</si>
  <si>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</si>
  <si>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</si>
  <si>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</si>
  <si>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</si>
  <si>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</si>
  <si>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</si>
  <si>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</si>
  <si>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</si>
  <si>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</si>
  <si>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</si>
  <si>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</si>
  <si>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</si>
  <si>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</si>
  <si>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</si>
  <si>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</si>
  <si>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</si>
  <si>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</si>
  <si>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</si>
  <si>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</si>
  <si>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</si>
  <si>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</si>
  <si>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</si>
  <si>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</si>
  <si>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</si>
  <si>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</si>
  <si>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</si>
  <si>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</si>
  <si>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</si>
  <si>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</si>
  <si>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</si>
  <si>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</si>
  <si>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</si>
  <si>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</si>
  <si>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</si>
  <si>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</si>
  <si>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</si>
  <si>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</si>
  <si>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</si>
  <si>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</si>
  <si>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</si>
  <si>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</si>
  <si>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</si>
  <si>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</si>
  <si>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</si>
  <si>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</si>
  <si>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</si>
  <si>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</si>
  <si>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</si>
  <si>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</si>
  <si>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</si>
  <si>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</si>
  <si>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</si>
  <si>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</si>
  <si>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</si>
  <si>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</si>
  <si>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</si>
  <si>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</si>
  <si>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</si>
  <si>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</si>
  <si>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</si>
  <si>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</si>
  <si>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</si>
  <si>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</si>
  <si>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</si>
  <si>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</si>
  <si>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</si>
  <si>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</si>
  <si>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</si>
  <si>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</si>
  <si>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</si>
  <si>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</si>
  <si>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</si>
  <si>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</si>
  <si>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</si>
  <si>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</si>
  <si>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</si>
  <si>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</si>
  <si>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</si>
  <si>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</si>
  <si>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</si>
  <si>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</si>
  <si>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</si>
  <si>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</si>
  <si>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</si>
  <si>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</si>
  <si>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</si>
  <si>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</si>
  <si>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</si>
  <si>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</si>
  <si>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</si>
  <si>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</si>
  <si>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</si>
  <si>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</si>
  <si>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</si>
  <si>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</si>
  <si>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</si>
  <si>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</si>
  <si>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</si>
  <si>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</si>
  <si>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</si>
  <si>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</si>
  <si>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</si>
  <si>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</si>
  <si>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</si>
  <si>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</si>
  <si>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</si>
  <si>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</si>
  <si>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</si>
  <si>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</si>
  <si>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</si>
  <si>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</si>
  <si>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</si>
  <si>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</si>
  <si>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</si>
  <si>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</si>
  <si>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</si>
  <si>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</si>
  <si>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</si>
  <si>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</si>
  <si>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</si>
  <si>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</si>
  <si>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</si>
  <si>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</si>
  <si>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</si>
  <si>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</si>
  <si>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</si>
  <si>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</si>
  <si>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</si>
  <si>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</si>
  <si>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</si>
  <si>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</si>
  <si>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</si>
  <si>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</si>
  <si>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</si>
  <si>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</si>
  <si>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</si>
  <si>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</si>
  <si>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</si>
  <si>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</si>
  <si>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</si>
  <si>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</si>
  <si>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</si>
  <si>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</si>
  <si>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</si>
  <si>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</si>
  <si>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</si>
  <si>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</si>
  <si>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</si>
  <si>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</si>
  <si>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</si>
  <si>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</si>
  <si>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</si>
  <si>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</si>
  <si>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</si>
  <si>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</si>
  <si>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</si>
  <si>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</si>
  <si>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</si>
  <si>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</si>
  <si>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</si>
  <si>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</si>
  <si>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</si>
  <si>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</si>
  <si>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</si>
  <si>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</si>
  <si>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</si>
  <si>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</si>
  <si>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</si>
  <si>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</si>
  <si>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</si>
  <si>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</si>
  <si>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</si>
  <si>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</si>
  <si>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</si>
  <si>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</si>
  <si>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</si>
  <si>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</si>
  <si>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</si>
  <si>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</si>
  <si>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</si>
  <si>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</si>
  <si>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</si>
  <si>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</si>
  <si>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</si>
  <si>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</si>
  <si>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</si>
  <si>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</si>
  <si>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</si>
  <si>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</si>
  <si>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</si>
  <si>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</si>
  <si>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</si>
  <si>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</si>
  <si>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</si>
  <si>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</si>
  <si>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</si>
  <si>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</si>
  <si>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</si>
  <si>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</si>
  <si>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</si>
  <si>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</si>
  <si>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</si>
  <si>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</si>
  <si>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</si>
  <si>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</si>
  <si>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</si>
  <si>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</si>
  <si>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</si>
  <si>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</si>
  <si>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</si>
  <si>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</si>
  <si>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</si>
  <si>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</si>
  <si>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</si>
  <si>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</si>
  <si>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</si>
  <si>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</si>
  <si>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</si>
  <si>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</si>
  <si>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</si>
  <si>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</si>
  <si>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</si>
  <si>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</si>
  <si>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</si>
  <si>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</si>
  <si>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</si>
  <si>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</si>
  <si>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</si>
  <si>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</si>
  <si>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</si>
  <si>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</si>
  <si>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</si>
  <si>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</si>
  <si>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</si>
  <si>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</si>
  <si>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</si>
  <si>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</si>
  <si>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</si>
  <si>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</si>
  <si>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</si>
  <si>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</si>
  <si>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</si>
  <si>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</si>
  <si>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</si>
  <si>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</si>
  <si>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</si>
  <si>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</si>
  <si>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</si>
  <si>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</si>
  <si>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</si>
  <si>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</si>
  <si>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</si>
  <si>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</si>
  <si>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</si>
  <si>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</si>
  <si>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</si>
  <si>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</si>
  <si>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</si>
  <si>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</si>
  <si>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</si>
  <si>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</si>
  <si>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</si>
  <si>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</si>
  <si>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</si>
  <si>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</si>
  <si>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</si>
  <si>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</si>
  <si>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</si>
  <si>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</si>
  <si>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</si>
  <si>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</si>
  <si>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</si>
  <si>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</si>
  <si>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</si>
  <si>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</si>
  <si>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</si>
  <si>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</si>
  <si>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</si>
  <si>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</si>
  <si>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</si>
  <si>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</si>
  <si>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</si>
  <si>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</si>
  <si>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</si>
  <si>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</si>
  <si>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</si>
  <si>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</si>
  <si>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</si>
  <si>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</si>
  <si>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</si>
  <si>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</si>
  <si>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</si>
  <si>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</si>
  <si>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</si>
  <si>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</si>
  <si>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</si>
  <si>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</si>
  <si>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</si>
  <si>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</si>
  <si>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</si>
  <si>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</si>
  <si>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</si>
  <si>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</si>
  <si>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</si>
  <si>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</si>
  <si>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</si>
  <si>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</si>
  <si>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</si>
  <si>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</si>
  <si>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</si>
  <si>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</si>
  <si>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</si>
  <si>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</si>
  <si>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</si>
  <si>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</si>
  <si>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</si>
  <si>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</si>
  <si>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</si>
  <si>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</si>
  <si>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</si>
  <si>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</si>
  <si>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</si>
  <si>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</si>
  <si>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</si>
  <si>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</si>
  <si>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</si>
  <si>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</si>
  <si>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</si>
  <si>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</si>
  <si>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</si>
  <si>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</si>
  <si>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</si>
  <si>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</si>
  <si>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</si>
  <si>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</si>
  <si>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</si>
  <si>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</si>
  <si>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</si>
  <si>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</si>
  <si>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</si>
  <si>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</si>
  <si>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</si>
  <si>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</si>
  <si>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</si>
  <si>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</si>
  <si>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</si>
  <si>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</si>
  <si>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</si>
  <si>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</si>
  <si>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</si>
  <si>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</si>
  <si>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</si>
  <si>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</si>
  <si>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</si>
  <si>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</si>
  <si>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</si>
  <si>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</si>
  <si>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</si>
  <si>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</si>
  <si>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</si>
  <si>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</si>
  <si>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</si>
  <si>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</si>
  <si>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</si>
  <si>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</si>
  <si>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</si>
  <si>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</si>
  <si>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</si>
  <si>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</si>
  <si>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</si>
  <si>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</si>
  <si>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</si>
  <si>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</si>
  <si>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</si>
  <si>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</si>
  <si>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</si>
  <si>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</si>
  <si>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</si>
  <si>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</si>
  <si>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</si>
  <si>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</si>
  <si>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</si>
  <si>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</si>
  <si>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</si>
  <si>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</si>
  <si>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</si>
  <si>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</si>
  <si>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</si>
  <si>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</si>
  <si>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</si>
  <si>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</si>
  <si>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</si>
  <si>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</si>
  <si>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</si>
  <si>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</si>
  <si>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</si>
  <si>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</si>
  <si>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</si>
  <si>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</si>
  <si>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</si>
  <si>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</si>
  <si>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</si>
  <si>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</si>
  <si>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</si>
  <si>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</si>
  <si>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</si>
  <si>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</si>
  <si>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</si>
  <si>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</si>
  <si>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</si>
  <si>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</si>
  <si>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</si>
  <si>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</si>
  <si>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</si>
  <si>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</si>
  <si>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</si>
  <si>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</si>
  <si>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</si>
  <si>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</si>
  <si>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</si>
  <si>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</si>
  <si>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</si>
  <si>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</si>
  <si>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</si>
  <si>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</si>
  <si>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</si>
  <si>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</si>
  <si>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</si>
  <si>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</si>
  <si>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</si>
  <si>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</si>
  <si>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</si>
  <si>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</si>
  <si>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</si>
  <si>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</si>
  <si>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</si>
  <si>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</si>
  <si>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</si>
  <si>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</si>
  <si>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</si>
  <si>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</si>
  <si>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</si>
  <si>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</si>
  <si>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</si>
  <si>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</si>
  <si>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</si>
  <si>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</si>
  <si>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</si>
  <si>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</si>
  <si>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</si>
  <si>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</si>
  <si>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</si>
  <si>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</si>
  <si>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</si>
  <si>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</si>
  <si>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</si>
  <si>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</si>
  <si>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</si>
  <si>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</si>
  <si>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</si>
  <si>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</si>
  <si>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</si>
  <si>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</si>
  <si>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</si>
  <si>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</si>
  <si>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</si>
  <si>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</si>
  <si>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</si>
  <si>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</si>
  <si>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</si>
  <si>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</si>
  <si>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</si>
  <si>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</si>
  <si>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</si>
  <si>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</si>
  <si>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</si>
  <si>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</si>
  <si>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</si>
  <si>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</si>
  <si>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</si>
  <si>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</si>
  <si>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</si>
  <si>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</si>
  <si>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</si>
  <si>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</si>
  <si>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</si>
  <si>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</si>
  <si>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</si>
  <si>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</si>
  <si>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</si>
  <si>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</si>
  <si>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</si>
  <si>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</si>
  <si>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</si>
  <si>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</si>
  <si>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</si>
  <si>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</si>
  <si>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</si>
  <si>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</si>
  <si>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</si>
  <si>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</si>
  <si>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</si>
  <si>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</si>
  <si>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</si>
  <si>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</si>
  <si>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</si>
  <si>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</si>
  <si>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</si>
  <si>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</si>
  <si>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</si>
  <si>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</si>
  <si>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</si>
  <si>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</si>
  <si>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</si>
  <si>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</si>
  <si>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</si>
  <si>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</si>
  <si>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</si>
  <si>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</si>
  <si>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</si>
  <si>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</si>
  <si>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</si>
  <si>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</si>
  <si>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</si>
  <si>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</si>
  <si>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</si>
  <si>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</si>
  <si>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</si>
  <si>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</si>
  <si>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</si>
  <si>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</si>
  <si>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</si>
  <si>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</si>
  <si>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</si>
  <si>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</si>
  <si>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</si>
  <si>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</si>
  <si>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</si>
  <si>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</si>
  <si>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</si>
  <si>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</si>
  <si>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</si>
  <si>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</si>
  <si>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</si>
  <si>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</si>
  <si>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</si>
  <si>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</si>
  <si>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</si>
  <si>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</si>
  <si>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</si>
  <si>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</si>
  <si>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</si>
  <si>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</si>
  <si>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</si>
  <si>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</si>
  <si>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</si>
  <si>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</si>
  <si>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</si>
  <si>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</si>
  <si>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</si>
  <si>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</si>
  <si>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</si>
  <si>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</si>
  <si>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</si>
  <si>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</si>
  <si>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</si>
  <si>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</si>
  <si>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</si>
  <si>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</si>
  <si>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</si>
  <si>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</si>
  <si>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</si>
  <si>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</si>
  <si>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</si>
  <si>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</si>
  <si>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</si>
  <si>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</si>
  <si>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</si>
  <si>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</si>
  <si>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</si>
  <si>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</si>
  <si>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</si>
  <si>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</si>
  <si>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</si>
  <si>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</si>
  <si>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</si>
  <si>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</si>
  <si>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</si>
  <si>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</si>
  <si>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</si>
  <si>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</si>
  <si>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</si>
  <si>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</si>
  <si>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</si>
  <si>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</si>
  <si>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</si>
  <si>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</si>
  <si>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</si>
  <si>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</si>
  <si>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</si>
  <si>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</si>
  <si>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</si>
  <si>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</si>
  <si>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</si>
  <si>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</si>
  <si>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</si>
  <si>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</si>
  <si>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</si>
  <si>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</si>
  <si>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</si>
  <si>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</si>
  <si>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</si>
  <si>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</si>
  <si>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</si>
  <si>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</si>
  <si>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</si>
  <si>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</si>
  <si>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</si>
  <si>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</si>
  <si>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</si>
  <si>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</si>
  <si>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</si>
  <si>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</si>
  <si>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</si>
  <si>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</si>
  <si>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</si>
  <si>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</si>
  <si>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</si>
  <si>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</si>
  <si>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</si>
  <si>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</si>
  <si>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</si>
  <si>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</si>
  <si>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</si>
  <si>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</si>
  <si>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</si>
  <si>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</si>
  <si>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</si>
  <si>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</si>
  <si>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</si>
  <si>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</si>
  <si>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</si>
  <si>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</si>
  <si>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</si>
  <si>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</si>
  <si>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</si>
  <si>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</si>
  <si>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</si>
  <si>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</si>
  <si>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</si>
  <si>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</si>
  <si>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</si>
  <si>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</si>
  <si>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</si>
  <si>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</si>
  <si>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</si>
  <si>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</si>
  <si>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</si>
  <si>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</si>
  <si>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</si>
  <si>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</si>
  <si>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</si>
  <si>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</si>
  <si>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</si>
  <si>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</si>
  <si>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</si>
  <si>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</si>
  <si>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</si>
  <si>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</si>
  <si>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</si>
  <si>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</si>
  <si>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</si>
  <si>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</si>
  <si>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</si>
  <si>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</si>
  <si>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</si>
  <si>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</si>
  <si>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</si>
  <si>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</si>
  <si>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</si>
  <si>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</si>
  <si>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</si>
  <si>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</si>
  <si>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</si>
  <si>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</si>
  <si>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</si>
  <si>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</si>
  <si>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</si>
  <si>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</si>
  <si>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</si>
  <si>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</si>
  <si>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</si>
  <si>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</si>
  <si>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</si>
  <si>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</si>
  <si>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</si>
  <si>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</si>
  <si>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</si>
  <si>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</si>
  <si>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</si>
  <si>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</si>
  <si>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</si>
  <si>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</si>
  <si>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</si>
  <si>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</si>
  <si>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</si>
  <si>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</si>
  <si>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</si>
  <si>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</si>
  <si>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</si>
  <si>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</si>
  <si>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</si>
  <si>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</si>
  <si>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</si>
  <si>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</si>
  <si>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</si>
  <si>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</si>
  <si>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</si>
  <si>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</si>
  <si>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</si>
  <si>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</si>
  <si>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</si>
  <si>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</si>
  <si>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</si>
  <si>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</si>
  <si>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</si>
  <si>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</si>
  <si>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</si>
  <si>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</si>
  <si>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</si>
  <si>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</si>
  <si>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</si>
  <si>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</si>
  <si>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</si>
  <si>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</si>
  <si>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</si>
  <si>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</si>
  <si>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</si>
  <si>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</si>
  <si>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</si>
  <si>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</si>
  <si>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</si>
  <si>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</si>
  <si>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</si>
  <si>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</si>
  <si>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</si>
  <si>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</si>
  <si>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</si>
  <si>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</si>
  <si>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</si>
  <si>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</si>
  <si>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</si>
  <si>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</si>
  <si>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</si>
  <si>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</si>
  <si>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</si>
  <si>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</si>
  <si>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</si>
  <si>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</si>
  <si>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</si>
  <si>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</si>
  <si>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</si>
  <si>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</si>
  <si>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</si>
  <si>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</si>
  <si>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</si>
  <si>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</si>
  <si>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</si>
  <si>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</si>
  <si>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</si>
  <si>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</si>
  <si>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</si>
  <si>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</si>
  <si>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</si>
  <si>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</si>
  <si>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</si>
  <si>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</si>
  <si>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</si>
  <si>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</si>
  <si>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</si>
  <si>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</si>
  <si>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</si>
  <si>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</si>
  <si>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</si>
  <si>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</si>
  <si>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</si>
  <si>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</si>
  <si>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</si>
  <si>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</si>
  <si>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</si>
  <si>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</si>
  <si>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</si>
  <si>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</si>
  <si>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</si>
  <si>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</si>
  <si>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</si>
  <si>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</si>
  <si>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</si>
  <si>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</si>
  <si>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</si>
  <si>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</si>
  <si>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</si>
  <si>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</si>
  <si>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</si>
  <si>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</si>
  <si>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</si>
  <si>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</si>
  <si>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</si>
  <si>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</si>
  <si>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</si>
  <si>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</si>
  <si>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</si>
  <si>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</si>
  <si>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</si>
  <si>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</si>
  <si>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</si>
  <si>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</si>
  <si>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</si>
  <si>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</si>
  <si>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</si>
  <si>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</si>
  <si>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</si>
  <si>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</si>
  <si>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</si>
  <si>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</si>
  <si>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</si>
  <si>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</si>
  <si>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</si>
  <si>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</si>
  <si>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</si>
  <si>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</si>
  <si>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</si>
  <si>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</si>
  <si>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</si>
  <si>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</si>
  <si>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</si>
  <si>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</si>
  <si>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</si>
  <si>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</si>
  <si>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</si>
  <si>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</si>
  <si>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</si>
  <si>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</si>
  <si>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</si>
  <si>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</si>
  <si>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</si>
  <si>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</si>
  <si>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</si>
  <si>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</si>
  <si>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</si>
  <si>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</si>
  <si>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</si>
  <si>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</si>
  <si>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</si>
  <si>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</si>
  <si>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</si>
  <si>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</si>
  <si>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</si>
  <si>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</si>
  <si>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</si>
  <si>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</si>
  <si>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</si>
  <si>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</si>
  <si>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</si>
  <si>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</si>
  <si>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</si>
  <si>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</si>
  <si>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</si>
  <si>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</si>
  <si>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</si>
  <si>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</si>
  <si>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</si>
  <si>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</si>
  <si>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</si>
  <si>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</si>
  <si>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</si>
  <si>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</si>
  <si>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</si>
  <si>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</si>
  <si>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</si>
  <si>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</si>
  <si>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</si>
  <si>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</si>
  <si>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</si>
  <si>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</si>
  <si>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</si>
  <si>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</si>
  <si>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</si>
  <si>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</si>
  <si>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</si>
  <si>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</si>
  <si>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</si>
  <si>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</si>
  <si>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</si>
  <si>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</si>
  <si>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</si>
  <si>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</si>
  <si>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</si>
  <si>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</si>
  <si>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</si>
  <si>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</si>
  <si>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</si>
  <si>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</si>
  <si>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</si>
  <si>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</si>
  <si>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</si>
  <si>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</si>
  <si>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</si>
  <si>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</si>
  <si>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</si>
  <si>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</si>
  <si>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</si>
  <si>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</si>
  <si>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</si>
  <si>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</si>
  <si>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</si>
  <si>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</si>
  <si>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</si>
  <si>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</si>
  <si>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</si>
  <si>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</si>
  <si>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</si>
  <si>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</si>
  <si>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</si>
  <si>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</si>
  <si>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</si>
  <si>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</si>
  <si>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</si>
  <si>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</si>
  <si>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</si>
  <si>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</si>
  <si>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</si>
  <si>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</si>
  <si>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</si>
  <si>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</si>
  <si>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</si>
  <si>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</si>
  <si>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</si>
  <si>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</si>
  <si>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</si>
  <si>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</si>
  <si>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</si>
  <si>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</si>
  <si>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</si>
  <si>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</si>
  <si>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</si>
  <si>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</si>
  <si>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</si>
  <si>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</si>
  <si>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</si>
  <si>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</si>
  <si>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</si>
  <si>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</si>
  <si>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</si>
  <si>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</si>
  <si>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</si>
  <si>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</si>
  <si>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</si>
  <si>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</si>
  <si>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</si>
  <si>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</si>
  <si>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</si>
  <si>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</si>
  <si>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</si>
  <si>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</si>
  <si>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</si>
  <si>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</si>
  <si>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</si>
  <si>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</si>
  <si>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</si>
  <si>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</si>
  <si>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</si>
  <si>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</si>
  <si>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</si>
  <si>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</si>
  <si>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</si>
  <si>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</si>
  <si>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</si>
  <si>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</si>
  <si>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</si>
  <si>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</si>
  <si>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</si>
  <si>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</si>
  <si>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</si>
  <si>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</si>
  <si>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</si>
  <si>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</si>
  <si>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</si>
  <si>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</si>
  <si>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</si>
  <si>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</si>
  <si>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</si>
  <si>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</si>
  <si>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</si>
  <si>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</si>
  <si>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</si>
  <si>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</si>
  <si>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</si>
  <si>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</si>
  <si>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</si>
  <si>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</si>
  <si>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</si>
  <si>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</si>
  <si>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</si>
  <si>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</si>
  <si>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</si>
  <si>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</si>
  <si>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</si>
  <si>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</si>
  <si>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</si>
  <si>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</si>
  <si>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</si>
  <si>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</si>
  <si>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</si>
  <si>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</si>
  <si>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</si>
  <si>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</si>
  <si>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</si>
  <si>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</si>
  <si>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</si>
  <si>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</si>
  <si>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</si>
  <si>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</si>
  <si>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</si>
  <si>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</si>
  <si>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</si>
  <si>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</si>
  <si>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</si>
  <si>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</si>
  <si>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</si>
  <si>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</si>
  <si>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</si>
  <si>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</si>
  <si>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</si>
  <si>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</si>
  <si>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</si>
  <si>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</si>
  <si>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</si>
  <si>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</si>
  <si>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</si>
  <si>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</si>
  <si>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</si>
  <si>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</si>
  <si>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</si>
  <si>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</si>
  <si>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</si>
  <si>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</si>
  <si>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</si>
  <si>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</si>
  <si>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</si>
  <si>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</si>
  <si>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</si>
  <si>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</si>
  <si>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</si>
  <si>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</si>
  <si>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</si>
  <si>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</si>
  <si>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</si>
  <si>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</si>
  <si>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</si>
  <si>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</si>
  <si>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</si>
  <si>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</si>
  <si>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</si>
  <si>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</si>
  <si>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</si>
  <si>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</si>
  <si>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</si>
  <si>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</si>
  <si>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</si>
  <si>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</si>
  <si>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</si>
  <si>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</si>
  <si>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</si>
  <si>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</si>
  <si>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</si>
  <si>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</si>
  <si>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</si>
  <si>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</si>
  <si>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</si>
  <si>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</si>
  <si>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</si>
  <si>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</si>
  <si>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</si>
  <si>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</si>
  <si>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</si>
  <si>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</si>
  <si>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</si>
  <si>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</si>
  <si>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</si>
  <si>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</si>
  <si>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</si>
  <si>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</si>
  <si>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</si>
  <si>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</si>
  <si>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</si>
  <si>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</si>
  <si>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</si>
  <si>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</si>
  <si>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</si>
  <si>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</si>
  <si>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</si>
  <si>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</si>
  <si>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</si>
  <si>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</si>
  <si>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</si>
  <si>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</si>
  <si>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</si>
  <si>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</si>
  <si>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</si>
  <si>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</si>
  <si>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</si>
  <si>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</si>
  <si>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</si>
  <si>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</si>
  <si>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</si>
  <si>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</si>
  <si>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</si>
  <si>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</si>
  <si>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</si>
  <si>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</si>
  <si>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</si>
  <si>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</si>
  <si>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</si>
  <si>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</si>
  <si>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</si>
  <si>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</si>
  <si>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</si>
  <si>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</si>
  <si>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</si>
  <si>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</si>
  <si>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</si>
  <si>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</si>
  <si>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</si>
  <si>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</si>
  <si>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</si>
  <si>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</si>
  <si>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</si>
  <si>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</si>
  <si>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</si>
  <si>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</si>
  <si>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</si>
  <si>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</si>
  <si>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</si>
  <si>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</si>
  <si>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</si>
  <si>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</si>
  <si>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</si>
  <si>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</si>
  <si>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</si>
  <si>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</si>
  <si>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</si>
  <si>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</si>
  <si>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</si>
  <si>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</si>
  <si>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</si>
  <si>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</si>
  <si>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</si>
  <si>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</si>
  <si>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</si>
  <si>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</si>
  <si>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</si>
  <si>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</si>
  <si>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</si>
  <si>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</si>
  <si>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</si>
  <si>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</si>
  <si>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</si>
  <si>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</si>
  <si>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</si>
  <si>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</si>
  <si>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</si>
  <si>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</si>
  <si>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</si>
  <si>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</si>
  <si>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</si>
  <si>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</si>
  <si>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</si>
  <si>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</si>
  <si>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</si>
  <si>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</si>
  <si>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</si>
  <si>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</si>
  <si>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</si>
  <si>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</si>
  <si>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</si>
  <si>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</si>
  <si>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</si>
  <si>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</si>
  <si>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</si>
  <si>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</si>
  <si>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</si>
  <si>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</si>
  <si>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</si>
  <si>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</si>
  <si>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</si>
  <si>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</si>
  <si>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</si>
  <si>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</si>
  <si>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</si>
  <si>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</si>
  <si>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</si>
  <si>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</si>
  <si>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</si>
  <si>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</si>
  <si>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</si>
  <si>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</si>
  <si>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</si>
  <si>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</si>
  <si>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</si>
  <si>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</si>
  <si>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</si>
  <si>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</si>
  <si>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</si>
  <si>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</si>
  <si>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</si>
  <si>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</si>
  <si>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</si>
  <si>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</si>
  <si>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</si>
  <si>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</si>
  <si>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</si>
  <si>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</si>
  <si>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</si>
  <si>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</si>
  <si>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</si>
  <si>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</si>
  <si>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</si>
  <si>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</si>
  <si>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</si>
  <si>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</si>
  <si>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</si>
  <si>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</si>
  <si>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</si>
  <si>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</si>
  <si>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</si>
  <si>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</si>
  <si>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</si>
  <si>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</si>
  <si>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</si>
  <si>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</si>
  <si>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</si>
  <si>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</si>
  <si>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</si>
  <si>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</si>
  <si>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</si>
  <si>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</si>
  <si>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</si>
  <si>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</si>
  <si>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</si>
  <si>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</si>
  <si>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</si>
  <si>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</si>
  <si>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</si>
  <si>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</si>
  <si>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</si>
  <si>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</si>
  <si>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</si>
  <si>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</si>
  <si>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</si>
  <si>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</si>
  <si>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</si>
  <si>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</si>
  <si>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</si>
  <si>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</si>
  <si>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</si>
  <si>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</si>
  <si>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</si>
  <si>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</si>
  <si>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</si>
  <si>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</si>
  <si>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</si>
  <si>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</si>
  <si>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</si>
  <si>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</si>
  <si>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</si>
  <si>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</si>
  <si>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</si>
  <si>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</si>
  <si>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</si>
  <si>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</si>
  <si>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</si>
  <si>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</si>
  <si>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</si>
  <si>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</si>
  <si>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</si>
  <si>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</si>
  <si>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</si>
  <si>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</si>
  <si>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</si>
  <si>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</si>
  <si>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</si>
  <si>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</si>
  <si>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</si>
  <si>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</si>
  <si>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</si>
  <si>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</si>
  <si>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</si>
  <si>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</si>
  <si>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</si>
  <si>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</si>
  <si>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</si>
  <si>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</si>
  <si>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</si>
  <si>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</si>
  <si>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</si>
  <si>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</si>
  <si>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</si>
  <si>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</si>
  <si>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</si>
  <si>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</si>
  <si>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</si>
  <si>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</si>
  <si>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</si>
  <si>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</si>
  <si>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</si>
  <si>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</si>
  <si>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</si>
  <si>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</si>
  <si>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</si>
  <si>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</si>
  <si>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</si>
  <si>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</si>
  <si>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</si>
  <si>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</si>
  <si>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</si>
  <si>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</si>
  <si>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</si>
  <si>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</si>
  <si>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</si>
  <si>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</si>
  <si>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</si>
  <si>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</si>
  <si>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</si>
  <si>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</si>
  <si>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</si>
  <si>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</si>
  <si>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</si>
  <si>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</si>
  <si>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</si>
  <si>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</si>
  <si>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</si>
  <si>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</si>
  <si>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</si>
  <si>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</si>
  <si>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</si>
  <si>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</si>
  <si>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</si>
  <si>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</si>
  <si>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</si>
  <si>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</si>
  <si>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</si>
  <si>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</si>
  <si>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</si>
  <si>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</si>
  <si>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</si>
  <si>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</si>
  <si>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</si>
  <si>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</si>
  <si>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</si>
  <si>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</si>
  <si>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</si>
  <si>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</si>
  <si>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</si>
  <si>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</si>
  <si>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</si>
  <si>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</si>
  <si>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</si>
  <si>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</si>
  <si>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</si>
  <si>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</si>
  <si>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</si>
  <si>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</si>
  <si>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</si>
  <si>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</si>
  <si>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</si>
  <si>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</si>
  <si>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</si>
  <si>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</si>
  <si>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</si>
  <si>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</si>
  <si>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</si>
  <si>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</si>
  <si>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</si>
  <si>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</si>
  <si>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</si>
  <si>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</si>
  <si>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</si>
  <si>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</si>
  <si>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</si>
  <si>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</si>
  <si>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</si>
  <si>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</si>
  <si>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</si>
  <si>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</si>
  <si>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</si>
  <si>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</si>
  <si>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</si>
  <si>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</si>
  <si>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</si>
  <si>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</si>
  <si>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</si>
  <si>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</si>
  <si>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</si>
  <si>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</si>
  <si>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</si>
  <si>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</si>
  <si>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</si>
  <si>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</si>
  <si>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</si>
  <si>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</si>
  <si>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</si>
  <si>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</si>
  <si>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</si>
  <si>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</si>
  <si>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</si>
  <si>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</si>
  <si>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</si>
  <si>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</si>
  <si>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</si>
  <si>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</si>
  <si>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</si>
  <si>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</si>
  <si>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</si>
  <si>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</si>
  <si>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</si>
  <si>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</si>
  <si>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</si>
  <si>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</si>
  <si>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</si>
  <si>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</si>
  <si>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</si>
  <si>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</si>
  <si>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</si>
  <si>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</si>
  <si>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</si>
  <si>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</si>
  <si>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</si>
  <si>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</si>
  <si>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</si>
  <si>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</si>
  <si>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</si>
  <si>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</si>
  <si>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</si>
  <si>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</si>
  <si>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</si>
  <si>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</si>
  <si>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</si>
  <si>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</si>
  <si>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</si>
  <si>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</si>
  <si>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</si>
  <si>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</si>
  <si>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</si>
  <si>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</si>
  <si>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</si>
  <si>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</si>
  <si>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</si>
  <si>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</si>
  <si>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</si>
  <si>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</si>
  <si>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</si>
  <si>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</si>
  <si>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</si>
  <si>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</si>
  <si>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</si>
  <si>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</si>
  <si>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</si>
  <si>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</si>
  <si>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</si>
  <si>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</si>
  <si>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</si>
  <si>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</si>
  <si>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</si>
  <si>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</si>
  <si>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</si>
  <si>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</si>
  <si>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</si>
  <si>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</si>
  <si>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</si>
  <si>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</si>
  <si>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</si>
  <si>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</si>
  <si>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</si>
  <si>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</si>
  <si>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</si>
  <si>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</si>
  <si>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</si>
  <si>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</si>
  <si>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</si>
  <si>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</si>
  <si>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</si>
  <si>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</si>
  <si>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</si>
  <si>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</si>
  <si>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</si>
  <si>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</si>
  <si>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</si>
  <si>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</si>
  <si>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</si>
  <si>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</si>
  <si>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</si>
  <si>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</si>
  <si>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</si>
  <si>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</si>
  <si>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</si>
  <si>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</si>
  <si>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</si>
  <si>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</si>
  <si>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</si>
  <si>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</si>
  <si>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</si>
  <si>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</si>
  <si>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</si>
  <si>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</si>
  <si>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</si>
  <si>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</si>
  <si>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</si>
  <si>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</si>
  <si>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</si>
  <si>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</si>
  <si>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</si>
  <si>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</si>
  <si>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</si>
  <si>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</si>
  <si>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</si>
  <si>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</si>
  <si>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</si>
  <si>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</si>
  <si>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</si>
  <si>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</si>
  <si>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</si>
  <si>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</si>
  <si>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</si>
  <si>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</si>
  <si>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</si>
  <si>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</si>
  <si>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</si>
  <si>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</si>
  <si>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</si>
  <si>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</si>
  <si>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</si>
  <si>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</si>
  <si>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</si>
  <si>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</si>
  <si>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</si>
  <si>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</si>
  <si>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</si>
  <si>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</si>
  <si>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</si>
  <si>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</si>
  <si>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</si>
  <si>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</si>
  <si>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</si>
  <si>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</si>
  <si>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</si>
  <si>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</si>
  <si>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</si>
  <si>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</si>
  <si>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</si>
  <si>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</si>
  <si>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</si>
  <si>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</si>
  <si>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</si>
  <si>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</si>
  <si>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</si>
  <si>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</si>
  <si>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</si>
  <si>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</si>
  <si>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</si>
  <si>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</si>
  <si>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</si>
  <si>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</si>
  <si>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</si>
  <si>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</si>
  <si>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</si>
  <si>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</si>
  <si>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</si>
  <si>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</si>
  <si>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</si>
  <si>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</si>
  <si>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</si>
  <si>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</si>
  <si>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</si>
  <si>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</si>
  <si>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</si>
  <si>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</si>
  <si>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</si>
  <si>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</si>
  <si>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</si>
  <si>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</si>
  <si>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</si>
  <si>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</si>
  <si>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</si>
  <si>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</si>
  <si>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</si>
  <si>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</si>
  <si>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</si>
  <si>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</si>
  <si>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</si>
  <si>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</si>
  <si>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</si>
  <si>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</si>
  <si>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</si>
  <si>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</si>
  <si>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</si>
  <si>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</si>
  <si>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</si>
  <si>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</si>
  <si>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</si>
  <si>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</si>
  <si>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</si>
  <si>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</si>
  <si>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</si>
  <si>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</si>
  <si>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</si>
  <si>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</si>
  <si>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</si>
  <si>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</si>
  <si>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</si>
  <si>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</si>
  <si>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</si>
  <si>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</si>
  <si>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</si>
  <si>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</si>
  <si>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</si>
  <si>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</si>
  <si>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</si>
  <si>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</si>
  <si>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</si>
  <si>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</si>
  <si>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</si>
  <si>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</si>
  <si>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</si>
  <si>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</si>
  <si>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</si>
  <si>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</si>
  <si>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</si>
  <si>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</si>
  <si>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</si>
  <si>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</si>
  <si>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</si>
  <si>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</si>
  <si>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</si>
  <si>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</si>
  <si>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</si>
  <si>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</si>
  <si>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</si>
  <si>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</si>
  <si>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</si>
  <si>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</si>
  <si>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</si>
  <si>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</si>
  <si>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</si>
  <si>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</si>
  <si>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</si>
  <si>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</si>
  <si>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</si>
  <si>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</si>
  <si>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</si>
  <si>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</si>
  <si>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</si>
  <si>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</si>
  <si>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</si>
  <si>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</si>
  <si>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</si>
  <si>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</si>
  <si>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</si>
  <si>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</si>
  <si>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</si>
  <si>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</si>
  <si>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</si>
  <si>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</si>
  <si>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</si>
  <si>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</si>
  <si>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</si>
  <si>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</si>
  <si>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</si>
  <si>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</si>
  <si>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</si>
  <si>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</si>
  <si>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</si>
  <si>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</si>
  <si>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</si>
  <si>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</si>
  <si>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</si>
  <si>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</si>
  <si>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</si>
  <si>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</si>
  <si>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</si>
  <si>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</si>
  <si>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</si>
  <si>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</si>
  <si>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</si>
  <si>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</si>
  <si>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</si>
  <si>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</si>
  <si>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</si>
  <si>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</si>
  <si>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</si>
  <si>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</si>
  <si>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</si>
  <si>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</si>
  <si>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</si>
  <si>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</si>
  <si>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</si>
  <si>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</si>
  <si>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</si>
  <si>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</si>
  <si>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</si>
  <si>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</si>
  <si>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</si>
  <si>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</si>
  <si>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</si>
  <si>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</si>
  <si>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</si>
  <si>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</si>
  <si>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</si>
  <si>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</si>
  <si>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</si>
  <si>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</si>
  <si>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</si>
  <si>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</si>
  <si>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</si>
  <si>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</si>
  <si>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</si>
  <si>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</si>
  <si>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</si>
  <si>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</si>
  <si>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</si>
  <si>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</si>
  <si>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</si>
  <si>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</si>
  <si>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</si>
  <si>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</si>
  <si>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</si>
  <si>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</si>
  <si>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</si>
  <si>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</si>
  <si>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</si>
  <si>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</si>
  <si>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</si>
  <si>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</si>
  <si>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</si>
  <si>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</si>
  <si>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</si>
  <si>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</si>
  <si>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</si>
  <si>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</si>
  <si>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</si>
  <si>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</si>
  <si>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</si>
  <si>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</si>
  <si>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</si>
  <si>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</si>
  <si>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</si>
  <si>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</si>
  <si>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</si>
  <si>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</si>
  <si>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</si>
  <si>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</si>
  <si>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</si>
  <si>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</si>
  <si>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</si>
  <si>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</si>
  <si>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</si>
  <si>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</si>
  <si>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</si>
  <si>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</si>
  <si>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</si>
  <si>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</si>
  <si>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</si>
  <si>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</si>
  <si>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</si>
  <si>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</si>
  <si>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</si>
  <si>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</si>
  <si>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</si>
  <si>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</si>
  <si>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</si>
  <si>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</si>
  <si>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</si>
  <si>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</si>
  <si>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</si>
  <si>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</si>
  <si>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</si>
  <si>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</si>
  <si>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</si>
  <si>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</si>
  <si>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</si>
  <si>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</si>
  <si>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</si>
  <si>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</si>
  <si>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</si>
  <si>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</si>
  <si>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</si>
  <si>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</si>
  <si>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</si>
  <si>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</si>
  <si>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</si>
  <si>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</si>
  <si>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</si>
  <si>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</si>
  <si>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</si>
  <si>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</si>
  <si>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</si>
  <si>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</si>
  <si>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</si>
  <si>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</si>
  <si>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</si>
  <si>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</si>
  <si>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</si>
  <si>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</si>
  <si>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</si>
  <si>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</si>
  <si>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</si>
  <si>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</si>
  <si>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</si>
  <si>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</si>
  <si>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</si>
  <si>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</si>
  <si>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</si>
  <si>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</si>
  <si>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</si>
  <si>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</si>
  <si>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</si>
  <si>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</si>
  <si>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</si>
  <si>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</si>
  <si>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</si>
  <si>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</si>
  <si>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</si>
  <si>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</si>
  <si>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</si>
  <si>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</si>
  <si>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</si>
  <si>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</si>
  <si>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</si>
  <si>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</si>
  <si>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</si>
  <si>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</si>
  <si>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</si>
  <si>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</si>
  <si>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</si>
  <si>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</si>
  <si>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</si>
  <si>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</si>
  <si>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</si>
  <si>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</si>
  <si>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</si>
  <si>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</si>
  <si>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</si>
  <si>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</si>
  <si>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</si>
  <si>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</si>
  <si>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</si>
  <si>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</si>
  <si>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</si>
  <si>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</si>
  <si>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</si>
  <si>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</si>
  <si>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</si>
  <si>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</si>
  <si>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</si>
  <si>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</si>
  <si>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</si>
  <si>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</si>
  <si>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</si>
  <si>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</si>
  <si>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</si>
  <si>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</si>
  <si>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</si>
  <si>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</si>
  <si>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</si>
  <si>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</si>
  <si>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</si>
  <si>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</si>
  <si>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</si>
  <si>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</si>
  <si>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</si>
  <si>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</si>
  <si>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</si>
  <si>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</si>
  <si>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</si>
  <si>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</si>
  <si>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</si>
  <si>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</si>
  <si>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</si>
  <si>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</si>
  <si>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</si>
  <si>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</si>
  <si>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</si>
  <si>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</si>
  <si>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</si>
  <si>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</si>
  <si>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</si>
  <si>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</si>
  <si>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</si>
  <si>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</si>
  <si>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</si>
  <si>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</si>
  <si>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</si>
  <si>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</si>
  <si>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</si>
  <si>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</si>
  <si>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</si>
  <si>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</si>
  <si>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</si>
  <si>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</si>
  <si>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</si>
  <si>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</si>
  <si>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</si>
  <si>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</si>
  <si>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</si>
  <si>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</si>
  <si>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</si>
  <si>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</si>
  <si>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</si>
  <si>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</si>
  <si>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</si>
  <si>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</si>
  <si>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</si>
  <si>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</si>
  <si>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</si>
  <si>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</si>
  <si>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</si>
  <si>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</si>
  <si>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</si>
  <si>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</si>
  <si>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</si>
  <si>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</si>
  <si>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</si>
  <si>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</si>
  <si>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</si>
  <si>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</si>
  <si>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</si>
  <si>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</si>
  <si>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</si>
  <si>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</si>
  <si>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</si>
  <si>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</si>
  <si>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</si>
  <si>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</si>
  <si>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</si>
  <si>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</si>
  <si>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</si>
  <si>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</si>
  <si>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</si>
  <si>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</si>
  <si>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</si>
  <si>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</si>
  <si>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</si>
  <si>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</si>
  <si>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</si>
  <si>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</si>
  <si>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</si>
  <si>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</si>
  <si>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</si>
  <si>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</si>
  <si>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</si>
  <si>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</si>
  <si>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</si>
  <si>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</si>
  <si>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</si>
  <si>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</si>
  <si>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</si>
  <si>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</si>
  <si>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</si>
  <si>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</si>
  <si>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</si>
  <si>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</si>
  <si>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</si>
  <si>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</si>
  <si>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</si>
  <si>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</si>
  <si>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</si>
  <si>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</si>
  <si>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</si>
  <si>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</si>
  <si>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</si>
  <si>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</si>
  <si>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</si>
  <si>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</si>
  <si>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</si>
  <si>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</si>
  <si>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</si>
  <si>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</si>
  <si>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</si>
  <si>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</si>
  <si>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</si>
  <si>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</si>
  <si>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</si>
  <si>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</si>
  <si>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</si>
  <si>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</si>
  <si>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</si>
  <si>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</si>
  <si>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</si>
  <si>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</si>
  <si>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</si>
  <si>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</si>
  <si>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</si>
  <si>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</si>
  <si>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</si>
  <si>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</si>
  <si>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</si>
  <si>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</si>
  <si>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</si>
  <si>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</si>
  <si>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</si>
  <si>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</si>
  <si>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</si>
  <si>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</si>
  <si>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</si>
  <si>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</si>
  <si>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</si>
  <si>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</si>
  <si>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</si>
  <si>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</si>
  <si>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</si>
  <si>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</si>
  <si>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</si>
  <si>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</si>
  <si>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</si>
  <si>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</si>
  <si>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</si>
  <si>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</si>
  <si>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</si>
  <si>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</si>
  <si>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</si>
  <si>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</si>
  <si>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</si>
  <si>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</si>
  <si>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</si>
  <si>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</si>
  <si>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</si>
  <si>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</si>
  <si>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</si>
  <si>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</si>
  <si>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</si>
  <si>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</si>
  <si>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</si>
  <si>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</si>
  <si>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</si>
  <si>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</si>
  <si>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</si>
  <si>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</si>
  <si>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</si>
  <si>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</si>
  <si>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</si>
  <si>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</si>
  <si>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</si>
  <si>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</si>
  <si>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</si>
  <si>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</si>
  <si>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</si>
  <si>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</si>
  <si>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</si>
  <si>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</si>
  <si>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</si>
  <si>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</si>
  <si>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</si>
  <si>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</si>
  <si>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</si>
  <si>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</si>
  <si>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</si>
  <si>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</si>
  <si>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</si>
  <si>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</si>
  <si>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</si>
  <si>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</si>
  <si>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</si>
  <si>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</si>
  <si>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</si>
  <si>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</si>
  <si>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</si>
  <si>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</si>
  <si>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</si>
  <si>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</si>
  <si>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</si>
  <si>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</si>
  <si>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</si>
  <si>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</si>
  <si>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</si>
  <si>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</si>
  <si>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</si>
  <si>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</si>
  <si>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</si>
  <si>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</si>
  <si>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</si>
  <si>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</si>
  <si>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</si>
  <si>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</si>
  <si>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</si>
  <si>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</si>
  <si>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</si>
  <si>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</si>
  <si>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</si>
  <si>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</si>
  <si>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</si>
  <si>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</si>
  <si>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</si>
  <si>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</si>
  <si>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</si>
  <si>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</si>
  <si>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</si>
  <si>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</si>
  <si>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</si>
  <si>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</si>
  <si>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</si>
  <si>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</si>
  <si>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</si>
  <si>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</si>
  <si>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</si>
  <si>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</si>
  <si>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</si>
  <si>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</si>
  <si>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</si>
  <si>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</si>
  <si>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</si>
  <si>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</si>
  <si>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</si>
  <si>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</si>
  <si>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</si>
  <si>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</si>
  <si>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</si>
  <si>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</si>
  <si>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</si>
  <si>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</si>
  <si>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</si>
  <si>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</si>
  <si>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</si>
  <si>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</si>
  <si>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</si>
  <si>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</si>
  <si>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</si>
  <si>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</si>
  <si>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</si>
  <si>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</si>
  <si>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</si>
  <si>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</si>
  <si>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</si>
  <si>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</si>
  <si>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</si>
  <si>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</si>
  <si>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</si>
  <si>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</si>
  <si>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</si>
  <si>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</si>
  <si>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</si>
  <si>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</si>
  <si>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</si>
  <si>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</si>
  <si>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</si>
  <si>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</si>
  <si>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</si>
  <si>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</si>
  <si>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</si>
  <si>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</si>
  <si>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</si>
  <si>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</si>
  <si>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</si>
  <si>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</si>
  <si>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</si>
  <si>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</si>
  <si>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</si>
  <si>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</si>
  <si>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</si>
  <si>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</si>
  <si>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</si>
  <si>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</si>
  <si>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</si>
  <si>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</si>
  <si>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</si>
  <si>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</si>
  <si>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</si>
  <si>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</si>
  <si>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</si>
  <si>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</si>
  <si>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</si>
  <si>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</si>
  <si>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</si>
  <si>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</si>
  <si>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</si>
  <si>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</si>
  <si>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</si>
  <si>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</si>
  <si>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</si>
  <si>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</si>
  <si>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</si>
  <si>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</si>
  <si>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</si>
  <si>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</si>
  <si>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</si>
  <si>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</si>
  <si>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</si>
  <si>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</si>
  <si>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</si>
  <si>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</si>
  <si>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</si>
  <si>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</si>
  <si>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</si>
  <si>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</si>
  <si>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</si>
  <si>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</si>
  <si>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</si>
  <si>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</si>
  <si>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</si>
  <si>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</si>
  <si>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</si>
  <si>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</si>
  <si>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</si>
  <si>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</si>
  <si>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</si>
  <si>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</si>
  <si>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</si>
  <si>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</si>
  <si>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</si>
  <si>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</si>
  <si>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</si>
  <si>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</si>
  <si>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</si>
  <si>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</si>
  <si>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</si>
  <si>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</si>
  <si>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</si>
  <si>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</si>
  <si>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</si>
  <si>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</si>
  <si>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</si>
  <si>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</si>
  <si>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</si>
  <si>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</si>
  <si>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</si>
  <si>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</si>
  <si>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</si>
  <si>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</si>
  <si>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</si>
  <si>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</si>
  <si>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</si>
  <si>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</si>
  <si>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</si>
  <si>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</si>
  <si>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</si>
  <si>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</si>
  <si>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</si>
  <si>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</si>
  <si>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</si>
  <si>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</si>
  <si>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</si>
  <si>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</si>
  <si>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</si>
  <si>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</si>
  <si>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</si>
  <si>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</si>
  <si>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</si>
  <si>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</si>
  <si>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</si>
  <si>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</si>
  <si>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</si>
  <si>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</si>
  <si>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</si>
  <si>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</si>
  <si>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</si>
  <si>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</si>
  <si>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</si>
  <si>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</si>
  <si>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</si>
  <si>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</si>
  <si>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</si>
  <si>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</si>
  <si>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</si>
  <si>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</si>
  <si>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</si>
  <si>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</si>
  <si>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</si>
  <si>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</si>
  <si>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</si>
  <si>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</si>
  <si>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</si>
  <si>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</si>
  <si>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</si>
  <si>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</si>
  <si>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</si>
  <si>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</si>
  <si>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</si>
  <si>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</si>
  <si>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</si>
  <si>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</si>
  <si>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</si>
  <si>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</si>
  <si>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</si>
  <si>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</si>
  <si>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</si>
  <si>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</si>
  <si>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</si>
  <si>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</si>
  <si>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</si>
  <si>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</si>
  <si>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</si>
  <si>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</si>
  <si>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</si>
  <si>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</si>
  <si>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</si>
  <si>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</si>
  <si>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</si>
  <si>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</si>
  <si>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</si>
  <si>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</si>
  <si>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</si>
  <si>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</si>
  <si>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</si>
  <si>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</si>
  <si>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</si>
  <si>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</si>
  <si>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</si>
  <si>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</si>
  <si>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</si>
  <si>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</si>
  <si>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</si>
  <si>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</si>
  <si>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</si>
  <si>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</si>
  <si>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</si>
  <si>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</si>
  <si>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</si>
  <si>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</si>
  <si>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</si>
  <si>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</si>
  <si>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</si>
  <si>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</si>
  <si>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</si>
  <si>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</si>
  <si>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</si>
  <si>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</si>
  <si>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</si>
  <si>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</si>
  <si>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</si>
  <si>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</si>
  <si>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</si>
  <si>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</si>
  <si>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</si>
  <si>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</si>
  <si>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</si>
  <si>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</si>
  <si>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</si>
  <si>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</si>
  <si>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</si>
  <si>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</si>
  <si>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</si>
  <si>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</si>
  <si>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</si>
  <si>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</si>
  <si>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</si>
  <si>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</si>
  <si>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</si>
  <si>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</si>
  <si>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</si>
  <si>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</si>
  <si>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</si>
  <si>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</si>
  <si>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</si>
  <si>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</si>
  <si>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</si>
  <si>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</si>
  <si>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</si>
  <si>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</si>
  <si>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</si>
  <si>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</si>
  <si>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</si>
  <si>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</si>
  <si>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</si>
  <si>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</si>
  <si>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</si>
  <si>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</si>
  <si>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</si>
  <si>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</si>
  <si>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</si>
  <si>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</si>
  <si>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</si>
  <si>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</si>
  <si>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</si>
  <si>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</si>
  <si>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</si>
  <si>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</si>
  <si>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</si>
  <si>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</si>
  <si>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</si>
  <si>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</si>
  <si>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</si>
  <si>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</si>
  <si>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</si>
  <si>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</si>
  <si>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</si>
  <si>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</si>
  <si>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</si>
  <si>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</si>
  <si>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</si>
  <si>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</si>
  <si>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</si>
  <si>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</si>
  <si>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</si>
  <si>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</si>
  <si>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</si>
  <si>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</si>
  <si>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</si>
  <si>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</si>
  <si>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</si>
  <si>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</si>
  <si>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</si>
  <si>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</si>
  <si>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</si>
  <si>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</si>
  <si>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</si>
  <si>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</si>
  <si>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</si>
  <si>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</si>
  <si>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</si>
  <si>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</si>
  <si>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</si>
  <si>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</si>
  <si>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</si>
  <si>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</si>
  <si>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</si>
  <si>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</si>
  <si>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</si>
  <si>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</si>
  <si>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</si>
  <si>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</si>
  <si>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</si>
  <si>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</si>
  <si>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</si>
  <si>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</si>
  <si>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</si>
  <si>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</si>
  <si>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</si>
  <si>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</si>
  <si>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</si>
  <si>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</si>
  <si>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</si>
  <si>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</si>
  <si>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</si>
  <si>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</si>
  <si>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</si>
  <si>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</si>
  <si>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</si>
  <si>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</si>
  <si>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</si>
  <si>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</si>
  <si>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</si>
  <si>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</si>
  <si>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</si>
  <si>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</si>
  <si>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</si>
  <si>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</si>
  <si>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</si>
  <si>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</si>
  <si>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</si>
  <si>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</si>
  <si>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</si>
  <si>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</si>
  <si>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</si>
  <si>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</si>
  <si>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</si>
  <si>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</si>
  <si>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</si>
  <si>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</si>
  <si>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</si>
  <si>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</si>
  <si>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</si>
  <si>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</si>
  <si>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</si>
  <si>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</si>
  <si>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</si>
  <si>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</si>
  <si>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</si>
  <si>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</si>
  <si>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</si>
  <si>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</si>
  <si>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</si>
  <si>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</si>
  <si>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</si>
  <si>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</si>
  <si>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</si>
  <si>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</si>
  <si>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</si>
  <si>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</si>
  <si>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</si>
  <si>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</si>
  <si>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</si>
  <si>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</si>
  <si>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</si>
  <si>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</si>
  <si>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</si>
  <si>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</si>
  <si>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</si>
  <si>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</si>
  <si>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</si>
  <si>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</si>
  <si>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</si>
  <si>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</si>
  <si>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</si>
  <si>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</si>
  <si>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</si>
  <si>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</si>
  <si>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</si>
  <si>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</si>
  <si>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</si>
  <si>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</si>
  <si>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</si>
  <si>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</si>
  <si>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</si>
  <si>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</si>
  <si>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</si>
  <si>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</si>
  <si>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</si>
  <si>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</si>
  <si>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</si>
  <si>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</si>
  <si>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</si>
  <si>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</si>
  <si>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</si>
  <si>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</si>
  <si>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</si>
  <si>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</si>
  <si>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</si>
  <si>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</si>
  <si>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</si>
  <si>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</si>
  <si>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</si>
  <si>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</si>
  <si>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</si>
  <si>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</si>
  <si>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</si>
  <si>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</si>
  <si>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</si>
  <si>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</si>
  <si>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</si>
  <si>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</si>
  <si>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</si>
  <si>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</si>
  <si>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</si>
  <si>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</si>
  <si>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</si>
  <si>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</si>
  <si>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</si>
  <si>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</si>
  <si>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</si>
  <si>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</si>
  <si>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</si>
  <si>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</si>
  <si>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</si>
  <si>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</si>
  <si>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</si>
  <si>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</si>
  <si>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</si>
  <si>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</si>
  <si>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</si>
  <si>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</si>
  <si>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</si>
  <si>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</si>
  <si>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</si>
  <si>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</si>
  <si>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</si>
  <si>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</si>
  <si>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</si>
  <si>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</si>
  <si>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</si>
  <si>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</si>
  <si>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</si>
  <si>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</si>
  <si>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</si>
  <si>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</si>
  <si>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</si>
  <si>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</si>
  <si>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</si>
  <si>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</si>
  <si>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</si>
  <si>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</si>
  <si>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</si>
  <si>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</si>
  <si>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</si>
  <si>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</si>
  <si>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</si>
  <si>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</si>
  <si>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</si>
  <si>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</si>
  <si>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</si>
  <si>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</si>
  <si>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</si>
  <si>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</si>
  <si>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</si>
  <si>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</si>
  <si>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</si>
  <si>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</si>
  <si>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</si>
  <si>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</si>
  <si>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</si>
  <si>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</si>
  <si>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</si>
  <si>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</si>
  <si>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</si>
  <si>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</si>
  <si>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</si>
  <si>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</si>
  <si>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</si>
  <si>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</si>
  <si>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</si>
  <si>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</si>
  <si>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</si>
  <si>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</si>
  <si>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</si>
  <si>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</si>
  <si>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</si>
  <si>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</si>
  <si>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</si>
  <si>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</si>
  <si>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</si>
  <si>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</si>
  <si>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</si>
  <si>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</si>
  <si>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</si>
  <si>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</si>
  <si>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</si>
  <si>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</si>
  <si>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</si>
  <si>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</si>
  <si>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</si>
  <si>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</si>
  <si>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</si>
  <si>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</si>
  <si>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</si>
  <si>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</si>
  <si>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</si>
  <si>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</si>
  <si>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</si>
  <si>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</si>
  <si>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</si>
  <si>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</si>
  <si>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</si>
  <si>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</si>
  <si>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</si>
  <si>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</si>
  <si>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</si>
  <si>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</si>
  <si>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</si>
  <si>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</si>
  <si>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</si>
  <si>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</si>
  <si>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</si>
  <si>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</si>
  <si>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</si>
  <si>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</si>
  <si>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</si>
  <si>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</si>
  <si>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</si>
  <si>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</si>
  <si>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</si>
  <si>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</si>
  <si>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</si>
  <si>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</si>
  <si>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</si>
  <si>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</si>
  <si>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</si>
  <si>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</si>
  <si>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</si>
  <si>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</si>
  <si>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</si>
  <si>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</si>
  <si>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</si>
  <si>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</si>
  <si>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</si>
  <si>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</si>
  <si>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</si>
  <si>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</si>
  <si>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</si>
  <si>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</si>
  <si>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</si>
  <si>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</si>
  <si>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</si>
  <si>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</si>
  <si>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</si>
  <si>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</si>
  <si>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</si>
  <si>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</si>
  <si>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</si>
  <si>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</si>
  <si>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</si>
  <si>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</si>
  <si>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</si>
  <si>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</si>
  <si>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</si>
  <si>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</si>
  <si>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</si>
  <si>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</si>
  <si>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</si>
  <si>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</si>
  <si>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</si>
  <si>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</si>
  <si>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</si>
  <si>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</si>
  <si>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</si>
  <si>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</si>
  <si>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</si>
  <si>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</si>
  <si>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</si>
  <si>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</si>
  <si>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</si>
  <si>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</si>
  <si>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</si>
  <si>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</si>
  <si>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</si>
  <si>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</si>
  <si>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</si>
  <si>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</si>
  <si>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</si>
  <si>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</si>
  <si>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</si>
  <si>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</si>
  <si>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</si>
  <si>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</si>
  <si>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</si>
  <si>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</si>
  <si>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</si>
  <si>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</si>
  <si>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</si>
  <si>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</si>
  <si>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</si>
  <si>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</si>
  <si>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</si>
  <si>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</si>
  <si>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</si>
  <si>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</si>
  <si>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</si>
  <si>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</si>
  <si>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</si>
  <si>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</si>
  <si>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</si>
  <si>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</si>
  <si>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</si>
  <si>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</si>
  <si>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</si>
  <si>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</si>
  <si>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</si>
  <si>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</si>
  <si>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</si>
  <si>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</si>
  <si>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</si>
  <si>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</si>
  <si>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</si>
  <si>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</si>
  <si>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</si>
  <si>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</si>
  <si>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</si>
  <si>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</si>
  <si>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</si>
  <si>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</si>
  <si>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</si>
  <si>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</si>
  <si>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</si>
  <si>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</si>
  <si>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</si>
  <si>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</si>
  <si>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</si>
  <si>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</si>
  <si>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</si>
  <si>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</si>
  <si>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</si>
  <si>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</si>
  <si>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</si>
  <si>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</si>
  <si>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</si>
  <si>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</si>
  <si>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</si>
  <si>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</si>
  <si>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</si>
  <si>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</si>
  <si>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</si>
  <si>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</si>
  <si>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</si>
  <si>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</si>
  <si>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</si>
  <si>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</si>
  <si>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</si>
  <si>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</si>
  <si>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</si>
  <si>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</si>
  <si>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</si>
  <si>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</si>
  <si>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</si>
  <si>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</si>
  <si>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</si>
  <si>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</si>
  <si>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</si>
  <si>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</si>
  <si>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</si>
  <si>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</si>
  <si>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</si>
  <si>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</si>
  <si>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</si>
  <si>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</si>
  <si>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</si>
  <si>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</si>
  <si>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</si>
  <si>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</si>
  <si>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</si>
  <si>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</si>
  <si>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</si>
  <si>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</si>
  <si>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</si>
  <si>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</si>
  <si>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</si>
  <si>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</si>
  <si>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</si>
  <si>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</si>
  <si>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</si>
  <si>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</si>
  <si>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</si>
  <si>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</si>
  <si>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</si>
  <si>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</si>
  <si>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</si>
  <si>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</si>
  <si>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</si>
  <si>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</si>
  <si>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</si>
  <si>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</si>
  <si>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</si>
  <si>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</si>
  <si>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</si>
  <si>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</si>
  <si>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</si>
  <si>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</si>
  <si>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</si>
  <si>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</si>
  <si>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</si>
  <si>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</si>
  <si>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</si>
  <si>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</si>
  <si>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</si>
  <si>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</si>
  <si>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</si>
  <si>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</si>
  <si>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</si>
  <si>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</si>
  <si>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</si>
  <si>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</si>
  <si>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</si>
  <si>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</si>
  <si>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</si>
  <si>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</si>
  <si>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</si>
  <si>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</si>
  <si>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</si>
  <si>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</si>
  <si>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</si>
  <si>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</si>
  <si>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</si>
  <si>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</si>
  <si>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</si>
  <si>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</si>
  <si>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</si>
  <si>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</si>
  <si>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</si>
  <si>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</si>
  <si>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</si>
  <si>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</si>
  <si>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</si>
  <si>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</si>
  <si>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</si>
  <si>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</si>
  <si>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</si>
  <si>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</si>
  <si>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</si>
  <si>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</si>
  <si>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</si>
  <si>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</si>
  <si>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</si>
  <si>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</si>
  <si>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</si>
  <si>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</si>
  <si>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</si>
  <si>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</si>
  <si>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</si>
  <si>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</si>
  <si>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</si>
  <si>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</si>
  <si>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</si>
  <si>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</si>
  <si>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</si>
  <si>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</si>
  <si>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</si>
  <si>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</si>
  <si>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</si>
  <si>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</si>
  <si>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</si>
  <si>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</si>
  <si>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</si>
  <si>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</si>
  <si>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</si>
  <si>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</si>
  <si>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</si>
  <si>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</si>
  <si>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</si>
  <si>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</si>
  <si>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</si>
  <si>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</si>
  <si>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</si>
  <si>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</si>
  <si>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</si>
  <si>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</si>
  <si>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</si>
  <si>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</si>
  <si>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</si>
  <si>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</si>
  <si>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</si>
  <si>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</si>
  <si>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</si>
  <si>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</si>
  <si>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</si>
  <si>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</si>
  <si>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</si>
  <si>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</si>
  <si>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</si>
  <si>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</si>
  <si>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</si>
  <si>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</si>
  <si>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</si>
  <si>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</si>
  <si>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</si>
  <si>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</si>
  <si>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</si>
  <si>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</si>
  <si>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</si>
  <si>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</si>
  <si>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</si>
  <si>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</si>
  <si>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</si>
  <si>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</si>
  <si>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</si>
  <si>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</si>
  <si>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</si>
  <si>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</si>
  <si>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</si>
  <si>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</si>
  <si>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</si>
  <si>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</si>
  <si>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</si>
  <si>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</si>
  <si>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</si>
  <si>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</si>
  <si>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</si>
  <si>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</si>
  <si>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</si>
  <si>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</si>
  <si>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</si>
  <si>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</si>
  <si>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</si>
  <si>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</si>
  <si>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</si>
  <si>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</si>
  <si>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</si>
  <si>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</si>
  <si>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</si>
  <si>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</si>
  <si>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</si>
  <si>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</si>
  <si>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</si>
  <si>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</si>
  <si>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</si>
  <si>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</si>
  <si>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</si>
  <si>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</si>
  <si>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</si>
  <si>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</si>
  <si>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</si>
  <si>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</si>
  <si>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</si>
  <si>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</si>
  <si>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</si>
  <si>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</si>
  <si>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</si>
  <si>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</si>
  <si>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</si>
  <si>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</si>
  <si>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</si>
  <si>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</si>
  <si>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</si>
  <si>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</si>
  <si>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</si>
  <si>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</si>
  <si>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</si>
  <si>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</si>
  <si>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</si>
  <si>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</si>
  <si>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</si>
  <si>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</si>
  <si>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</si>
  <si>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</si>
  <si>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</si>
  <si>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</si>
  <si>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</si>
  <si>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</si>
  <si>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</si>
  <si>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</si>
  <si>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</si>
  <si>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</si>
  <si>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</si>
  <si>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</si>
  <si>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</si>
  <si>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</si>
  <si>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</si>
  <si>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</si>
  <si>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</si>
  <si>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</si>
  <si>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</si>
  <si>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</si>
  <si>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</si>
  <si>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</si>
  <si>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</si>
  <si>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</si>
  <si>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</si>
  <si>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</si>
  <si>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</si>
  <si>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</si>
  <si>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</si>
  <si>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</si>
  <si>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</si>
  <si>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</si>
  <si>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</si>
  <si>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</si>
  <si>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</si>
  <si>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</si>
  <si>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</si>
  <si>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</si>
  <si>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</si>
  <si>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</si>
  <si>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</si>
  <si>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</si>
  <si>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</si>
  <si>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</si>
  <si>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</si>
  <si>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</si>
  <si>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</si>
  <si>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</si>
  <si>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</si>
  <si>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</si>
  <si>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</si>
  <si>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</si>
  <si>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</si>
  <si>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</si>
  <si>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</si>
  <si>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</si>
  <si>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</si>
  <si>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</si>
  <si>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</si>
  <si>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</si>
  <si>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</si>
  <si>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</si>
  <si>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</si>
  <si>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</si>
  <si>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</si>
  <si>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</si>
  <si>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</si>
  <si>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</si>
  <si>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</si>
  <si>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</si>
  <si>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</si>
  <si>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</si>
  <si>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</si>
  <si>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</si>
  <si>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</si>
  <si>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</si>
  <si>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</si>
  <si>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</si>
  <si>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</si>
  <si>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</si>
  <si>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</si>
  <si>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</si>
  <si>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</si>
  <si>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</si>
  <si>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</si>
  <si>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</si>
  <si>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</si>
  <si>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</si>
  <si>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</si>
  <si>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</si>
  <si>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</si>
  <si>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</si>
  <si>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</si>
  <si>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</si>
  <si>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</si>
  <si>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</si>
  <si>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</si>
  <si>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</si>
  <si>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</si>
  <si>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</si>
  <si>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</si>
  <si>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</si>
  <si>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</si>
  <si>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</si>
  <si>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</si>
  <si>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</si>
  <si>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</si>
  <si>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</si>
  <si>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</si>
  <si>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</si>
  <si>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</si>
  <si>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</si>
  <si>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</si>
  <si>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</si>
  <si>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</si>
  <si>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</si>
  <si>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</si>
  <si>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</si>
  <si>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</si>
  <si>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</si>
  <si>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</si>
  <si>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</si>
  <si>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</si>
  <si>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</si>
  <si>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</si>
  <si>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</si>
  <si>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</si>
  <si>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</si>
  <si>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</si>
  <si>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</si>
  <si>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</si>
  <si>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</si>
  <si>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</si>
  <si>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</si>
  <si>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</si>
  <si>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</si>
  <si>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</si>
  <si>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</si>
  <si>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</si>
  <si>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</si>
  <si>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</si>
  <si>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</si>
  <si>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</si>
  <si>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</si>
  <si>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</si>
  <si>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</si>
  <si>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</si>
  <si>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</si>
  <si>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</si>
  <si>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</si>
  <si>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</si>
  <si>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</si>
  <si>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</si>
  <si>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</si>
  <si>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</si>
  <si>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</si>
  <si>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</si>
  <si>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</si>
  <si>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</si>
  <si>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</si>
  <si>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</si>
  <si>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</si>
  <si>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</si>
  <si>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</si>
  <si>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</si>
  <si>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</si>
  <si>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</si>
  <si>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</si>
  <si>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</si>
  <si>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</si>
  <si>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</si>
  <si>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</si>
  <si>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</si>
  <si>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</si>
  <si>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</si>
  <si>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</si>
  <si>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</si>
  <si>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</si>
  <si>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</si>
  <si>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</si>
  <si>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</si>
  <si>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</si>
  <si>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</si>
  <si>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</si>
  <si>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</si>
  <si>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</si>
  <si>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</si>
  <si>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</si>
  <si>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</si>
  <si>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</si>
  <si>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</si>
  <si>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</si>
  <si>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</si>
  <si>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</si>
  <si>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</si>
  <si>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</si>
  <si>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</si>
  <si>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</si>
  <si>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</si>
  <si>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</si>
  <si>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</si>
  <si>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</si>
  <si>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</si>
  <si>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</si>
  <si>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</si>
  <si>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</si>
  <si>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</si>
  <si>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</si>
  <si>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</si>
  <si>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</si>
  <si>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</si>
  <si>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</si>
  <si>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</si>
  <si>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</si>
  <si>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</si>
  <si>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</si>
  <si>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</si>
  <si>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</si>
  <si>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</si>
  <si>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</si>
  <si>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</si>
  <si>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</si>
  <si>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</si>
  <si>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</si>
  <si>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</si>
  <si>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</si>
  <si>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</si>
  <si>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</si>
  <si>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</si>
  <si>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</si>
  <si>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</si>
  <si>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</si>
  <si>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</si>
  <si>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</si>
  <si>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</si>
  <si>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</si>
  <si>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</si>
  <si>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</si>
  <si>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</si>
  <si>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</si>
  <si>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</si>
  <si>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</si>
  <si>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</si>
  <si>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</si>
  <si>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</si>
  <si>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</si>
  <si>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</si>
  <si>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</si>
  <si>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</si>
  <si>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</si>
  <si>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</si>
  <si>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</si>
  <si>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</si>
  <si>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</si>
  <si>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</si>
  <si>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</si>
  <si>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</si>
  <si>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</si>
  <si>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</si>
  <si>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</si>
  <si>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</si>
  <si>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</si>
  <si>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</si>
  <si>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</si>
  <si>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</si>
  <si>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</si>
  <si>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</si>
  <si>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</si>
  <si>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</si>
  <si>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</si>
  <si>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</si>
  <si>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</si>
  <si>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</si>
  <si>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</si>
  <si>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</si>
  <si>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</si>
  <si>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</si>
  <si>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</si>
  <si>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</si>
  <si>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</si>
  <si>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</si>
  <si>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</si>
  <si>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</si>
  <si>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</si>
  <si>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</si>
  <si>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</si>
  <si>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</si>
  <si>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</si>
  <si>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</si>
  <si>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</si>
  <si>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</si>
  <si>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</si>
  <si>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</si>
  <si>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</si>
  <si>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</si>
  <si>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</si>
  <si>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</si>
  <si>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</si>
  <si>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</si>
  <si>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</si>
  <si>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</si>
  <si>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</si>
  <si>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</si>
  <si>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</si>
  <si>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</si>
  <si>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</si>
  <si>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</si>
  <si>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</si>
  <si>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</si>
  <si>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</si>
  <si>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</si>
  <si>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</si>
  <si>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</si>
  <si>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</si>
  <si>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</si>
  <si>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</si>
  <si>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</si>
  <si>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</si>
  <si>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</si>
  <si>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</si>
  <si>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</si>
  <si>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</si>
  <si>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</si>
  <si>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</si>
  <si>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</si>
  <si>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</si>
  <si>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</si>
  <si>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</si>
  <si>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</si>
  <si>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</si>
  <si>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</si>
  <si>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</si>
  <si>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</si>
  <si>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</si>
  <si>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</si>
  <si>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</si>
  <si>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</si>
  <si>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</si>
  <si>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</si>
  <si>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</si>
  <si>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</si>
  <si>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</si>
  <si>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</si>
  <si>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</si>
  <si>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</si>
  <si>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</si>
  <si>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</si>
  <si>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</si>
  <si>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</si>
  <si>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</si>
  <si>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</si>
  <si>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</si>
  <si>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</si>
  <si>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</si>
  <si>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</si>
  <si>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</si>
  <si>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</si>
  <si>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</si>
  <si>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</si>
  <si>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</si>
  <si>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</si>
  <si>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</si>
  <si>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</si>
  <si>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</si>
  <si>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</si>
  <si>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</si>
  <si>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</si>
  <si>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</si>
  <si>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</si>
  <si>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</si>
  <si>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</si>
  <si>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</si>
  <si>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</si>
  <si>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</si>
  <si>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</si>
  <si>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</si>
  <si>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</si>
  <si>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</si>
  <si>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</si>
  <si>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</si>
  <si>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</si>
  <si>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</si>
  <si>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</si>
  <si>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</si>
  <si>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</si>
  <si>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</si>
  <si>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</si>
  <si>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</si>
  <si>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</si>
  <si>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</si>
  <si>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</si>
  <si>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</si>
  <si>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</si>
  <si>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</si>
  <si>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</si>
  <si>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</si>
  <si>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</si>
  <si>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</si>
  <si>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</si>
  <si>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</si>
  <si>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</si>
  <si>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</si>
  <si>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</si>
  <si>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</si>
  <si>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</si>
  <si>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</si>
  <si>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</si>
  <si>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</si>
  <si>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</si>
  <si>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</si>
  <si>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</si>
  <si>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</si>
  <si>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</si>
  <si>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</si>
  <si>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</si>
  <si>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</si>
  <si>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</si>
  <si>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</si>
  <si>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</si>
  <si>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</si>
  <si>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</si>
  <si>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</si>
  <si>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</si>
  <si>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</si>
  <si>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</si>
  <si>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</si>
  <si>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</si>
  <si>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</si>
  <si>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</si>
  <si>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</si>
  <si>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</si>
  <si>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</si>
  <si>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</si>
  <si>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</si>
  <si>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</si>
  <si>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</si>
  <si>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</si>
  <si>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</si>
  <si>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</si>
  <si>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</si>
  <si>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</si>
  <si>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</si>
  <si>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</si>
  <si>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</si>
  <si>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</si>
  <si>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</si>
  <si>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</si>
  <si>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</si>
  <si>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</si>
  <si>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</si>
  <si>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</si>
  <si>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</si>
  <si>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</si>
  <si>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</si>
  <si>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</si>
  <si>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</si>
  <si>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</si>
  <si>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</si>
  <si>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</si>
  <si>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</si>
  <si>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</si>
  <si>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</si>
  <si>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</si>
  <si>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</si>
  <si>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</si>
  <si>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</si>
  <si>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</si>
  <si>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</si>
  <si>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</si>
  <si>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</si>
  <si>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</si>
  <si>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</si>
  <si>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</si>
  <si>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</si>
  <si>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</si>
  <si>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</si>
  <si>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</si>
  <si>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</si>
  <si>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</si>
  <si>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</si>
  <si>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</si>
  <si>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</si>
  <si>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</si>
  <si>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</si>
  <si>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</si>
  <si>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</si>
  <si>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</si>
  <si>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</si>
  <si>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</si>
  <si>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</si>
  <si>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</si>
  <si>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</si>
  <si>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</si>
  <si>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</si>
  <si>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</si>
  <si>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</si>
  <si>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</si>
  <si>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</si>
  <si>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</si>
  <si>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</si>
  <si>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</si>
  <si>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</si>
  <si>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</si>
  <si>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</si>
  <si>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</si>
  <si>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</si>
  <si>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</si>
  <si>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</si>
  <si>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</si>
  <si>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</si>
  <si>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</si>
  <si>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</si>
  <si>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</si>
  <si>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</si>
  <si>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</si>
  <si>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</si>
  <si>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</si>
  <si>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</si>
  <si>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</si>
  <si>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</si>
  <si>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</si>
  <si>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</si>
  <si>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</si>
  <si>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</si>
  <si>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</si>
  <si>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</si>
  <si>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</si>
  <si>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</si>
  <si>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</si>
  <si>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</si>
  <si>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</si>
  <si>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</si>
  <si>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</si>
  <si>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</si>
  <si>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</si>
  <si>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</si>
  <si>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</si>
  <si>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</si>
  <si>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</si>
  <si>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</si>
  <si>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</si>
  <si>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</si>
  <si>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</si>
  <si>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</si>
  <si>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</si>
  <si>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</si>
  <si>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</si>
  <si>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</si>
  <si>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</si>
  <si>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</si>
  <si>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</si>
  <si>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</si>
  <si>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</si>
  <si>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</si>
  <si>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</si>
  <si>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</si>
  <si>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</si>
  <si>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</si>
  <si>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</si>
  <si>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</si>
  <si>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</si>
  <si>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</si>
  <si>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</si>
  <si>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</si>
  <si>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</si>
  <si>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</si>
  <si>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</si>
  <si>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</si>
  <si>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</si>
  <si>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</si>
  <si>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</si>
  <si>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</si>
  <si>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</si>
  <si>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</si>
  <si>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</si>
  <si>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</si>
  <si>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</si>
  <si>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</si>
  <si>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</si>
  <si>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</si>
  <si>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</si>
  <si>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</si>
  <si>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</si>
  <si>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</si>
  <si>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</si>
  <si>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</si>
  <si>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</si>
  <si>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</si>
  <si>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</si>
  <si>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</si>
  <si>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</si>
  <si>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</si>
  <si>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</si>
  <si>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</si>
  <si>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</si>
  <si>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</si>
  <si>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</si>
  <si>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</si>
  <si>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</si>
  <si>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</si>
  <si>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</si>
  <si>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</si>
  <si>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</si>
  <si>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</si>
  <si>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</si>
  <si>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</si>
  <si>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</si>
  <si>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</si>
  <si>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</si>
  <si>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</si>
  <si>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</si>
  <si>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</si>
  <si>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</si>
  <si>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</si>
  <si>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</si>
  <si>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</si>
  <si>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</si>
  <si>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</si>
  <si>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</si>
  <si>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</si>
  <si>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</si>
  <si>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</si>
  <si>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</si>
  <si>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</si>
  <si>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</si>
  <si>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</si>
  <si>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</si>
  <si>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</si>
  <si>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</si>
  <si>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</si>
  <si>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</si>
  <si>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</si>
  <si>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</si>
  <si>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</si>
  <si>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</si>
  <si>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</si>
  <si>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</si>
  <si>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</si>
  <si>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</si>
  <si>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</si>
  <si>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</si>
  <si>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</si>
  <si>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</si>
  <si>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</si>
  <si>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</si>
  <si>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</si>
  <si>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</si>
  <si>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</si>
  <si>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</si>
  <si>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</si>
  <si>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</si>
  <si>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</si>
  <si>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</si>
  <si>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</si>
  <si>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</si>
  <si>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</si>
  <si>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</si>
  <si>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</si>
  <si>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</si>
  <si>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</si>
  <si>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</si>
  <si>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</si>
  <si>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</si>
  <si>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</si>
  <si>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</si>
  <si>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</si>
  <si>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</si>
  <si>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</si>
  <si>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</si>
  <si>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</si>
  <si>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</si>
  <si>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</si>
  <si>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</si>
  <si>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</si>
  <si>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</si>
  <si>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</si>
  <si>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</si>
  <si>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</si>
  <si>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</si>
  <si>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</si>
  <si>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</si>
  <si>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</si>
  <si>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</si>
  <si>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</si>
  <si>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</si>
  <si>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</si>
  <si>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</si>
  <si>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</si>
  <si>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</si>
  <si>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</si>
  <si>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</si>
  <si>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</si>
  <si>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</si>
  <si>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</si>
  <si>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</si>
  <si>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</si>
  <si>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</si>
  <si>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</si>
  <si>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</si>
  <si>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</si>
  <si>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</si>
  <si>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</si>
  <si>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</si>
  <si>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</si>
  <si>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</si>
  <si>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</si>
  <si>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</si>
  <si>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</si>
  <si>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</si>
  <si>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</si>
  <si>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</si>
  <si>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</si>
  <si>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</si>
  <si>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</si>
  <si>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</si>
  <si>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</si>
  <si>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</si>
  <si>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</si>
  <si>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</si>
  <si>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</si>
  <si>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</si>
  <si>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</si>
  <si>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</si>
  <si>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</si>
  <si>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</si>
  <si>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</si>
  <si>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</si>
  <si>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</si>
  <si>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</si>
  <si>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</si>
  <si>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</si>
  <si>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</si>
  <si>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</si>
  <si>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</si>
  <si>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</si>
  <si>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</si>
  <si>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</si>
  <si>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</si>
  <si>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</si>
  <si>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</si>
  <si>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</si>
  <si>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</si>
  <si>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</si>
  <si>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</si>
  <si>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</si>
  <si>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</si>
  <si>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</si>
  <si>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</si>
  <si>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</si>
  <si>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</si>
  <si>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</si>
  <si>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</si>
  <si>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</si>
  <si>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</si>
  <si>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</si>
  <si>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</si>
  <si>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</si>
  <si>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</si>
  <si>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</si>
  <si>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</si>
  <si>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</si>
  <si>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</si>
  <si>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</si>
  <si>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</si>
  <si>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</si>
  <si>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</si>
  <si>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</si>
  <si>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</si>
  <si>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</si>
  <si>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</si>
  <si>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</si>
  <si>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</si>
  <si>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</si>
  <si>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</si>
  <si>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</si>
  <si>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</si>
  <si>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</si>
  <si>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</si>
  <si>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</si>
  <si>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</si>
  <si>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</si>
  <si>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</si>
  <si>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</si>
  <si>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</si>
  <si>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</si>
  <si>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</si>
  <si>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</si>
  <si>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</si>
  <si>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</si>
  <si>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</si>
  <si>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</si>
  <si>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</si>
  <si>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</si>
  <si>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</si>
  <si>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</si>
  <si>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</si>
  <si>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</si>
  <si>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</si>
  <si>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</si>
  <si>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</si>
  <si>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</si>
  <si>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</si>
  <si>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</si>
  <si>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</si>
  <si>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</si>
  <si>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</si>
  <si>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</si>
  <si>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</si>
  <si>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</si>
  <si>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</si>
  <si>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</si>
  <si>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</si>
  <si>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</si>
  <si>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</si>
  <si>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</si>
  <si>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</si>
  <si>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</si>
  <si>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</si>
  <si>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</si>
  <si>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</si>
  <si>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</si>
  <si>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</si>
  <si>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</si>
  <si>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</si>
  <si>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</si>
  <si>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</si>
  <si>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</si>
  <si>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</si>
  <si>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</si>
  <si>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</si>
  <si>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</si>
  <si>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</si>
  <si>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</si>
  <si>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</si>
  <si>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</si>
  <si>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</si>
  <si>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</si>
  <si>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</si>
  <si>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</si>
  <si>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</si>
  <si>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</si>
  <si>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</si>
  <si>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</si>
  <si>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</si>
  <si>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</si>
  <si>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</si>
  <si>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</si>
  <si>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</si>
  <si>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</si>
  <si>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</si>
  <si>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</si>
  <si>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</si>
  <si>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</si>
  <si>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</si>
  <si>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</si>
  <si>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</si>
  <si>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</si>
  <si>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</si>
  <si>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</si>
  <si>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</si>
  <si>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</si>
  <si>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</si>
  <si>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</si>
  <si>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</si>
  <si>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</si>
  <si>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</si>
  <si>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</si>
  <si>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</si>
  <si>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</si>
  <si>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</si>
  <si>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</si>
  <si>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</si>
  <si>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</si>
  <si>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</si>
  <si>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</si>
  <si>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</si>
  <si>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</si>
  <si>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</si>
  <si>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</si>
  <si>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</si>
  <si>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</si>
  <si>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</si>
  <si>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</si>
  <si>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</si>
  <si>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</si>
  <si>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</si>
  <si>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</si>
  <si>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</si>
  <si>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</si>
  <si>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</si>
  <si>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</si>
  <si>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</si>
  <si>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</si>
  <si>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</si>
  <si>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</si>
  <si>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</si>
  <si>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</si>
  <si>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</si>
  <si>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</si>
  <si>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</si>
  <si>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</si>
  <si>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</si>
  <si>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</si>
  <si>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</si>
  <si>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</si>
  <si>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</si>
  <si>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</si>
  <si>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</si>
  <si>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</si>
  <si>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</si>
  <si>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</si>
  <si>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</si>
  <si>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</si>
  <si>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</si>
  <si>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</si>
  <si>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</si>
  <si>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</si>
  <si>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</si>
  <si>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</si>
  <si>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</si>
  <si>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</si>
  <si>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</si>
  <si>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</si>
  <si>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</si>
  <si>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</si>
  <si>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</si>
  <si>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</si>
  <si>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</si>
  <si>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</si>
  <si>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</si>
  <si>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</si>
  <si>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</si>
  <si>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</si>
  <si>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</si>
  <si>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</si>
  <si>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</si>
  <si>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</si>
  <si>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</si>
  <si>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</si>
  <si>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</si>
  <si>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</si>
  <si>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</si>
  <si>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</si>
  <si>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</si>
  <si>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</si>
  <si>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</si>
  <si>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</si>
  <si>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</si>
  <si>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</si>
  <si>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</si>
  <si>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</si>
  <si>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</si>
  <si>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</si>
  <si>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</si>
  <si>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</si>
  <si>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</si>
  <si>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</si>
  <si>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</si>
  <si>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</si>
  <si>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</si>
  <si>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</si>
  <si>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</si>
  <si>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</si>
  <si>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</si>
  <si>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</si>
  <si>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</si>
  <si>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</si>
  <si>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</si>
  <si>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</si>
  <si>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</si>
  <si>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</si>
  <si>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</si>
  <si>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</si>
  <si>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</si>
  <si>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</si>
  <si>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</si>
  <si>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</si>
  <si>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</si>
  <si>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</si>
  <si>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</si>
  <si>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</si>
  <si>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</si>
  <si>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</si>
  <si>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</si>
  <si>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</si>
  <si>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</si>
  <si>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</si>
  <si>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</si>
  <si>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</si>
  <si>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</si>
  <si>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</si>
  <si>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</si>
  <si>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</si>
  <si>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</si>
  <si>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</si>
  <si>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</si>
  <si>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</si>
  <si>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</si>
  <si>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</si>
  <si>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</si>
  <si>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</si>
  <si>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</si>
  <si>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</si>
  <si>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</si>
  <si>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</si>
  <si>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</si>
  <si>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</si>
  <si>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</si>
  <si>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</si>
  <si>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</si>
  <si>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</si>
  <si>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</si>
  <si>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</si>
  <si>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</si>
  <si>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</si>
  <si>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</si>
  <si>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</si>
  <si>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</si>
  <si>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</si>
  <si>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</si>
  <si>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</si>
  <si>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</si>
  <si>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</si>
  <si>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</si>
  <si>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</si>
  <si>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</si>
  <si>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</si>
  <si>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</si>
  <si>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</si>
  <si>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</si>
  <si>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</si>
  <si>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</si>
  <si>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</si>
  <si>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</si>
  <si>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</si>
  <si>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</si>
  <si>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</si>
  <si>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</si>
  <si>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</si>
  <si>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</si>
  <si>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</si>
  <si>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</si>
  <si>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</si>
  <si>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</si>
  <si>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</si>
  <si>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</si>
  <si>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</si>
  <si>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</si>
  <si>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</si>
  <si>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</si>
  <si>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</si>
  <si>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</si>
  <si>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</si>
  <si>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</si>
  <si>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</si>
  <si>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</si>
  <si>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</si>
  <si>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</si>
  <si>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</si>
  <si>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</si>
  <si>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</si>
  <si>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</si>
  <si>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</si>
  <si>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</si>
  <si>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</si>
  <si>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</si>
  <si>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</si>
  <si>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</si>
  <si>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</si>
  <si>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</si>
  <si>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</si>
  <si>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</si>
  <si>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</si>
  <si>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</si>
  <si>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</si>
  <si>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</si>
  <si>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</si>
  <si>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</si>
  <si>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</si>
  <si>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</si>
  <si>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</si>
  <si>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</si>
  <si>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</si>
  <si>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</si>
  <si>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</si>
  <si>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</si>
  <si>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</si>
  <si>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</si>
  <si>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</si>
  <si>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</si>
  <si>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</si>
  <si>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</si>
  <si>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</si>
  <si>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</si>
  <si>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</si>
  <si>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</si>
  <si>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</si>
  <si>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</si>
  <si>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</si>
  <si>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</si>
  <si>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</si>
  <si>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</si>
  <si>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</si>
  <si>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</si>
  <si>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</si>
  <si>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</si>
  <si>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</si>
  <si>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</si>
  <si>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</si>
  <si>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</si>
  <si>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</si>
  <si>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</si>
  <si>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</si>
  <si>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</si>
  <si>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</si>
  <si>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</si>
  <si>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</si>
  <si>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</si>
  <si>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</si>
  <si>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</si>
  <si>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</si>
  <si>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</si>
  <si>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</si>
  <si>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</si>
  <si>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</si>
  <si>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</si>
  <si>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</si>
  <si>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</si>
  <si>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</si>
  <si>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</si>
  <si>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</si>
  <si>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</si>
  <si>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</si>
  <si>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</si>
  <si>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</si>
  <si>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</si>
  <si>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</si>
  <si>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</si>
  <si>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</si>
  <si>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</si>
  <si>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</si>
  <si>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</si>
  <si>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</si>
  <si>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</si>
  <si>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</si>
  <si>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</si>
  <si>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</si>
  <si>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</si>
  <si>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</si>
  <si>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</si>
  <si>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</si>
  <si>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</si>
  <si>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</si>
  <si>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</si>
  <si>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</si>
  <si>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</si>
  <si>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</si>
  <si>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</si>
  <si>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</si>
  <si>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</si>
  <si>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</si>
  <si>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</si>
  <si>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</si>
  <si>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</si>
  <si>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</si>
  <si>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</si>
  <si>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</si>
  <si>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</si>
  <si>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</si>
  <si>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</si>
  <si>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</si>
  <si>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</si>
  <si>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</si>
  <si>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</si>
  <si>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</si>
  <si>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</si>
  <si>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</si>
  <si>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</si>
  <si>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</si>
  <si>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</si>
  <si>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</si>
  <si>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</si>
  <si>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</si>
  <si>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</si>
  <si>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</si>
  <si>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</si>
  <si>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</si>
  <si>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</si>
  <si>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</si>
  <si>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</si>
  <si>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</si>
  <si>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</si>
  <si>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</si>
  <si>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</si>
  <si>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</si>
  <si>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</si>
  <si>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</si>
  <si>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</si>
  <si>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</si>
  <si>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</si>
  <si>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</si>
  <si>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</si>
  <si>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</si>
  <si>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</si>
  <si>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</si>
  <si>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</si>
  <si>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</si>
  <si>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</si>
  <si>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</si>
  <si>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</si>
  <si>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</si>
  <si>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</si>
  <si>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</si>
  <si>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</si>
  <si>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</si>
  <si>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</si>
  <si>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</si>
  <si>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</si>
  <si>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</si>
  <si>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</si>
  <si>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</si>
  <si>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</si>
  <si>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</si>
  <si>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</si>
  <si>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</si>
  <si>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</si>
  <si>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</si>
  <si>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</si>
  <si>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</si>
  <si>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</si>
  <si>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</si>
  <si>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</si>
  <si>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</si>
  <si>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</si>
  <si>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</si>
  <si>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</si>
  <si>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</si>
  <si>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</si>
  <si>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</si>
  <si>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</si>
  <si>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</si>
  <si>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</si>
  <si>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</si>
  <si>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</si>
  <si>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</si>
  <si>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</si>
  <si>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</si>
  <si>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</si>
  <si>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</si>
  <si>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</si>
  <si>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</si>
  <si>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</si>
  <si>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</si>
  <si>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</si>
  <si>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</si>
  <si>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</si>
  <si>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</si>
  <si>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</si>
  <si>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</si>
  <si>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</si>
  <si>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</si>
  <si>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</si>
  <si>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</si>
  <si>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</si>
  <si>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</si>
  <si>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</si>
  <si>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</si>
  <si>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</si>
  <si>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</si>
  <si>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</si>
  <si>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</si>
  <si>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</si>
  <si>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</si>
  <si>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</si>
  <si>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</si>
  <si>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</si>
  <si>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</si>
  <si>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</si>
  <si>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</si>
  <si>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</si>
  <si>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</si>
  <si>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</si>
  <si>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</si>
  <si>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</si>
  <si>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</si>
  <si>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</si>
  <si>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</si>
  <si>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</si>
  <si>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</si>
  <si>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</si>
  <si>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</si>
  <si>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</si>
  <si>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</si>
  <si>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</si>
  <si>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</si>
  <si>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</si>
  <si>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</si>
  <si>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</si>
  <si>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</si>
  <si>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</si>
  <si>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</si>
  <si>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</si>
  <si>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</si>
  <si>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</si>
  <si>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</si>
  <si>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</si>
  <si>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</si>
  <si>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</si>
  <si>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</si>
  <si>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</si>
  <si>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</si>
  <si>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</si>
  <si>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</si>
  <si>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</si>
  <si>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</si>
  <si>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</si>
  <si>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</si>
  <si>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</si>
  <si>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</si>
  <si>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</si>
  <si>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</si>
  <si>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</si>
  <si>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</si>
  <si>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</si>
  <si>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</si>
  <si>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</si>
  <si>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</si>
  <si>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</si>
  <si>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</si>
  <si>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</si>
  <si>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</si>
  <si>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</si>
  <si>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</si>
  <si>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</si>
  <si>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</si>
  <si>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</si>
  <si>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</si>
  <si>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</si>
  <si>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</si>
  <si>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</si>
  <si>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</si>
  <si>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</si>
  <si>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</si>
  <si>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</si>
  <si>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</si>
  <si>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</si>
  <si>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</si>
  <si>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</si>
  <si>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</si>
  <si>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</si>
  <si>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</si>
  <si>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</si>
  <si>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</si>
  <si>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</si>
  <si>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</si>
  <si>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</si>
  <si>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</si>
  <si>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</si>
  <si>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</si>
  <si>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</si>
  <si>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</si>
  <si>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</si>
  <si>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</si>
  <si>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</si>
  <si>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</si>
  <si>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</si>
  <si>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</si>
  <si>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</si>
  <si>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</si>
  <si>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</si>
  <si>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</si>
  <si>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</si>
  <si>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</si>
  <si>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</si>
  <si>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</si>
  <si>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</si>
  <si>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</si>
  <si>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</si>
  <si>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</si>
  <si>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</si>
  <si>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</si>
  <si>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</si>
  <si>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</si>
  <si>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</si>
  <si>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</si>
  <si>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</si>
  <si>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</si>
  <si>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</si>
  <si>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</si>
  <si>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</si>
  <si>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</si>
  <si>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</si>
  <si>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</si>
  <si>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</si>
  <si>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</si>
  <si>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</si>
  <si>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</si>
  <si>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</si>
  <si>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</si>
  <si>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</si>
  <si>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</si>
  <si>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</si>
  <si>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</si>
  <si>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</si>
  <si>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</si>
  <si>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</si>
  <si>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</si>
  <si>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</si>
  <si>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</si>
  <si>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</si>
  <si>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</si>
  <si>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</si>
  <si>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</si>
  <si>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</si>
  <si>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</si>
  <si>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</si>
  <si>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</si>
  <si>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</si>
  <si>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</si>
  <si>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</si>
  <si>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</si>
  <si>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</si>
  <si>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</si>
  <si>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</si>
  <si>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</si>
  <si>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</si>
  <si>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</si>
  <si>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</si>
  <si>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</si>
  <si>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</si>
  <si>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</si>
  <si>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</si>
  <si>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</si>
  <si>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</si>
  <si>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</si>
  <si>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</si>
  <si>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</si>
  <si>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</si>
  <si>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</si>
  <si>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</si>
  <si>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</si>
  <si>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</si>
  <si>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</si>
  <si>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</si>
  <si>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</si>
  <si>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</si>
  <si>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</si>
  <si>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</si>
  <si>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</si>
  <si>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</si>
  <si>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</si>
  <si>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</si>
  <si>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</si>
  <si>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</si>
  <si>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</si>
  <si>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</si>
  <si>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</si>
  <si>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</si>
  <si>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</si>
  <si>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</si>
  <si>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</si>
  <si>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</si>
  <si>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</si>
  <si>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</si>
  <si>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</si>
  <si>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</si>
  <si>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</si>
  <si>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</si>
  <si>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</si>
  <si>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</si>
  <si>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</si>
  <si>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</si>
  <si>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</si>
  <si>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</si>
  <si>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</si>
  <si>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</si>
  <si>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</si>
  <si>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</si>
  <si>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</si>
  <si>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</si>
  <si>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</si>
  <si>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</si>
  <si>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</si>
  <si>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</si>
  <si>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</si>
  <si>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</si>
  <si>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</si>
  <si>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</si>
  <si>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</si>
  <si>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</si>
  <si>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</si>
  <si>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</si>
  <si>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</si>
  <si>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</si>
  <si>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</si>
  <si>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</si>
  <si>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</si>
  <si>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</si>
  <si>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</si>
  <si>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</si>
  <si>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</si>
  <si>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</si>
  <si>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</si>
  <si>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</si>
  <si>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</si>
  <si>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</si>
  <si>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</si>
  <si>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</si>
  <si>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</si>
  <si>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</si>
  <si>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</si>
  <si>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</si>
  <si>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</si>
  <si>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</si>
  <si>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</si>
  <si>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</si>
  <si>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</si>
  <si>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</si>
  <si>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</si>
  <si>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</si>
  <si>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</si>
  <si>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</si>
  <si>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</si>
  <si>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</si>
  <si>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</si>
  <si>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</si>
  <si>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</si>
  <si>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</si>
  <si>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</si>
  <si>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</si>
  <si>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</si>
  <si>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</si>
  <si>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</si>
  <si>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</si>
  <si>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</si>
  <si>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</si>
  <si>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</si>
  <si>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</si>
  <si>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</si>
  <si>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</si>
  <si>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</si>
  <si>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</si>
  <si>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</si>
  <si>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</si>
  <si>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</si>
  <si>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</si>
  <si>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</si>
  <si>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</si>
  <si>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</si>
  <si>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</si>
  <si>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</si>
  <si>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</si>
  <si>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</si>
  <si>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</si>
  <si>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</si>
  <si>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</si>
  <si>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</si>
  <si>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</si>
  <si>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</si>
  <si>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</si>
  <si>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</si>
  <si>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</si>
  <si>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</si>
  <si>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</si>
  <si>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</si>
  <si>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</si>
  <si>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</si>
  <si>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</si>
  <si>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</si>
  <si>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</si>
  <si>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</si>
  <si>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</si>
  <si>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</si>
  <si>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</si>
  <si>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</si>
  <si>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</si>
  <si>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</si>
  <si>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</si>
  <si>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</si>
  <si>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</si>
  <si>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</si>
  <si>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</si>
  <si>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</si>
  <si>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</si>
  <si>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</si>
  <si>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</si>
  <si>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</si>
  <si>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</si>
  <si>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</si>
  <si>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</si>
  <si>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</si>
  <si>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</si>
  <si>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</si>
  <si>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</si>
  <si>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</si>
  <si>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</si>
  <si>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</si>
  <si>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</si>
  <si>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</si>
  <si>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</si>
  <si>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</si>
  <si>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</si>
  <si>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</si>
  <si>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</si>
  <si>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</si>
  <si>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</si>
  <si>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</si>
  <si>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</si>
  <si>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</si>
  <si>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</si>
  <si>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</si>
  <si>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</si>
  <si>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</si>
  <si>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</si>
  <si>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</si>
  <si>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</si>
  <si>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</si>
  <si>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</si>
  <si>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</si>
  <si>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</si>
  <si>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</si>
  <si>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</si>
  <si>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</si>
  <si>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</si>
  <si>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</si>
  <si>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</si>
  <si>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</si>
  <si>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</si>
  <si>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</si>
  <si>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</si>
  <si>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</si>
  <si>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</si>
  <si>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</si>
  <si>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</si>
  <si>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</si>
  <si>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</si>
  <si>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</si>
  <si>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</si>
  <si>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</si>
  <si>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</si>
  <si>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</si>
  <si>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</si>
  <si>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</si>
  <si>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</si>
  <si>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</si>
  <si>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</si>
  <si>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</si>
  <si>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</si>
  <si>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</si>
  <si>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</si>
  <si>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</si>
  <si>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</si>
  <si>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</si>
  <si>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</si>
  <si>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</si>
  <si>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</si>
  <si>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</si>
  <si>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</si>
  <si>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</si>
  <si>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</si>
  <si>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</si>
  <si>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</si>
  <si>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</si>
  <si>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</si>
  <si>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</si>
  <si>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</si>
  <si>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</si>
  <si>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</si>
  <si>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</si>
  <si>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</si>
  <si>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</si>
  <si>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</si>
  <si>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</si>
  <si>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</si>
  <si>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</si>
  <si>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</si>
  <si>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</si>
  <si>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</si>
  <si>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</si>
  <si>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</si>
  <si>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</si>
  <si>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</si>
  <si>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</si>
  <si>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</si>
  <si>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</si>
  <si>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</si>
  <si>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</si>
  <si>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</si>
  <si>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</si>
  <si>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</si>
  <si>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</si>
  <si>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</si>
  <si>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</si>
  <si>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</si>
  <si>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</si>
  <si>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</si>
  <si>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</si>
  <si>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</si>
  <si>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</si>
  <si>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</si>
  <si>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</si>
  <si>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</si>
  <si>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</si>
  <si>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</si>
  <si>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</si>
  <si>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</si>
  <si>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</si>
  <si>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</si>
  <si>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</si>
  <si>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</si>
  <si>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</si>
  <si>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</si>
  <si>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</si>
  <si>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</si>
  <si>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</si>
  <si>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</si>
  <si>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</si>
  <si>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</si>
  <si>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</si>
  <si>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</si>
  <si>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</si>
  <si>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</si>
  <si>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</si>
  <si>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</si>
  <si>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</si>
  <si>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</si>
  <si>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</si>
  <si>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</si>
  <si>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</si>
  <si>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</si>
  <si>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</si>
  <si>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</si>
  <si>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</si>
  <si>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</si>
  <si>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</si>
  <si>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</si>
  <si>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</si>
  <si>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</si>
  <si>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</si>
  <si>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</si>
  <si>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</si>
  <si>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</si>
  <si>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</si>
  <si>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</si>
  <si>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</si>
  <si>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</si>
  <si>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</si>
  <si>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</si>
  <si>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</si>
  <si>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</si>
  <si>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</si>
  <si>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</si>
  <si>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</si>
  <si>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</si>
  <si>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</si>
  <si>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</si>
  <si>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</si>
  <si>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</si>
  <si>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</si>
  <si>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</si>
  <si>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</si>
  <si>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</si>
  <si>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</si>
  <si>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</si>
  <si>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</si>
  <si>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</si>
  <si>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</si>
  <si>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</si>
  <si>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</si>
  <si>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</si>
  <si>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</si>
  <si>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</si>
  <si>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</si>
  <si>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</si>
  <si>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</si>
  <si>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</si>
  <si>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</si>
  <si>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</si>
  <si>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</si>
  <si>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</si>
  <si>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</si>
  <si>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</si>
  <si>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</si>
  <si>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</si>
  <si>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</si>
  <si>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</si>
  <si>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</si>
  <si>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</si>
  <si>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</si>
  <si>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</si>
  <si>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</si>
  <si>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</si>
  <si>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</si>
  <si>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</si>
  <si>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</si>
  <si>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</si>
  <si>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</si>
  <si>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</si>
  <si>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</si>
  <si>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</si>
  <si>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</si>
  <si>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</si>
  <si>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</si>
  <si>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</si>
  <si>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</si>
  <si>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</si>
  <si>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</si>
  <si>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</si>
  <si>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</si>
  <si>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</si>
  <si>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</si>
  <si>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</si>
  <si>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</si>
  <si>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</si>
  <si>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</si>
  <si>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</si>
  <si>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</si>
  <si>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</si>
  <si>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</si>
  <si>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</si>
  <si>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</si>
  <si>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</si>
  <si>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</si>
  <si>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</si>
  <si>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</si>
  <si>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</si>
  <si>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</si>
  <si>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</si>
  <si>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</si>
  <si>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</si>
  <si>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</si>
  <si>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</si>
  <si>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</si>
  <si>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</si>
  <si>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</si>
  <si>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</si>
  <si>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</si>
  <si>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</si>
  <si>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</si>
  <si>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</si>
  <si>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</si>
  <si>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</si>
  <si>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</si>
  <si>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</si>
  <si>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</si>
  <si>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</si>
  <si>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</si>
  <si>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</si>
  <si>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</si>
  <si>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</si>
  <si>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</si>
  <si>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</si>
  <si>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</si>
  <si>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</si>
  <si>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</si>
  <si>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</si>
  <si>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</si>
  <si>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</si>
  <si>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</si>
  <si>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</si>
  <si>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</si>
  <si>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</si>
  <si>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</si>
  <si>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</si>
  <si>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</si>
  <si>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</si>
  <si>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</si>
  <si>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</si>
  <si>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</si>
  <si>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</si>
  <si>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</si>
  <si>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</si>
  <si>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</si>
  <si>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</si>
  <si>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</si>
  <si>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</si>
  <si>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</si>
  <si>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</si>
  <si>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</si>
  <si>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</si>
  <si>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</si>
  <si>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</si>
  <si>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</si>
  <si>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</si>
  <si>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</si>
  <si>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</si>
  <si>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</si>
  <si>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</si>
  <si>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</si>
  <si>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</si>
  <si>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</si>
  <si>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</si>
  <si>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</si>
  <si>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</si>
  <si>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</si>
  <si>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</si>
  <si>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</si>
  <si>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</si>
  <si>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</si>
  <si>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</si>
  <si>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</si>
  <si>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</si>
  <si>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</si>
  <si>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</si>
  <si>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</si>
  <si>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</si>
  <si>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</si>
  <si>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</si>
  <si>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</si>
  <si>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</si>
  <si>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</si>
  <si>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</si>
  <si>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</si>
  <si>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</si>
  <si>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</si>
  <si>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</si>
  <si>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</si>
  <si>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</si>
  <si>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</si>
  <si>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</si>
  <si>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</si>
  <si>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</si>
  <si>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</si>
  <si>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</si>
  <si>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</si>
  <si>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</si>
  <si>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</si>
  <si>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</si>
  <si>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</si>
  <si>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</si>
  <si>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</si>
  <si>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</si>
  <si>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</si>
  <si>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</si>
  <si>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</si>
  <si>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</si>
  <si>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</si>
  <si>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</si>
  <si>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</si>
  <si>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</si>
  <si>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</si>
  <si>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</si>
  <si>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</si>
  <si>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</si>
  <si>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</si>
  <si>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</si>
  <si>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</si>
  <si>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</si>
  <si>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</si>
  <si>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</si>
  <si>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</si>
  <si>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</si>
  <si>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</si>
  <si>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</si>
  <si>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</si>
  <si>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</si>
  <si>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</si>
  <si>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</si>
  <si>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</si>
  <si>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</si>
  <si>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</si>
  <si>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</si>
  <si>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</si>
  <si>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</si>
  <si>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</si>
  <si>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</si>
  <si>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</si>
  <si>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</si>
  <si>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</si>
  <si>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</si>
  <si>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</si>
  <si>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</si>
  <si>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</si>
  <si>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</si>
  <si>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</si>
  <si>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</si>
  <si>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</si>
  <si>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</si>
  <si>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</si>
  <si>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</si>
  <si>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</si>
  <si>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</si>
  <si>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</si>
  <si>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</si>
  <si>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</si>
  <si>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</si>
  <si>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</si>
  <si>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</si>
  <si>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</si>
  <si>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</si>
  <si>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</si>
  <si>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</si>
  <si>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</si>
  <si>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</si>
  <si>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</si>
  <si>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</si>
  <si>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</si>
  <si>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</si>
  <si>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</si>
  <si>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</si>
  <si>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</si>
  <si>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</si>
  <si>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</si>
  <si>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</si>
  <si>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</si>
  <si>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</si>
  <si>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</si>
  <si>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</si>
  <si>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</si>
  <si>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</si>
  <si>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</si>
  <si>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</si>
  <si>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</si>
  <si>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</si>
  <si>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</si>
  <si>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</si>
  <si>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</si>
  <si>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</si>
  <si>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</si>
  <si>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</si>
  <si>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</si>
  <si>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</si>
  <si>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</si>
  <si>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</si>
  <si>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</si>
  <si>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</si>
  <si>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</si>
  <si>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</si>
  <si>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</si>
  <si>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</si>
  <si>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</si>
  <si>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</si>
  <si>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</si>
  <si>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</si>
  <si>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</si>
  <si>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</si>
  <si>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</si>
  <si>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</si>
  <si>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</si>
  <si>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</si>
  <si>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</si>
  <si>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</si>
  <si>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</si>
  <si>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</si>
  <si>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</si>
  <si>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</si>
  <si>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</si>
  <si>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</si>
  <si>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</si>
  <si>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</si>
  <si>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</si>
  <si>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</si>
  <si>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</si>
  <si>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</si>
  <si>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</si>
  <si>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</si>
  <si>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</si>
  <si>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</si>
  <si>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</si>
  <si>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</si>
  <si>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</si>
  <si>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</si>
  <si>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</si>
  <si>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</si>
  <si>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</si>
  <si>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</si>
  <si>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</si>
  <si>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</si>
  <si>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</si>
  <si>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</si>
  <si>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</si>
  <si>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</si>
  <si>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</si>
  <si>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</si>
  <si>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</si>
  <si>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</si>
  <si>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</si>
  <si>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</si>
  <si>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</si>
  <si>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</si>
  <si>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</si>
  <si>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</si>
  <si>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</si>
  <si>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</si>
  <si>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</si>
  <si>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</si>
  <si>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</si>
  <si>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</si>
  <si>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</si>
  <si>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</si>
  <si>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</si>
  <si>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</si>
  <si>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</si>
  <si>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</si>
  <si>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</si>
  <si>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</si>
  <si>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</si>
  <si>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</si>
  <si>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</si>
  <si>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</si>
  <si>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</si>
  <si>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</si>
  <si>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</si>
  <si>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</si>
  <si>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</si>
  <si>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</si>
  <si>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</si>
  <si>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</si>
  <si>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</si>
  <si>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</si>
  <si>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</si>
  <si>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</si>
  <si>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</si>
  <si>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</si>
  <si>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</si>
  <si>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</si>
  <si>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</si>
  <si>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</si>
  <si>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</si>
  <si>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</si>
  <si>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</si>
  <si>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</si>
  <si>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</si>
  <si>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</si>
  <si>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</si>
  <si>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</si>
  <si>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</si>
  <si>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</si>
  <si>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</si>
  <si>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</si>
  <si>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</si>
  <si>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</si>
  <si>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</si>
  <si>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</si>
  <si>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</si>
  <si>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</si>
  <si>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</si>
  <si>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</si>
  <si>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</si>
  <si>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</si>
  <si>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</si>
  <si>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</si>
  <si>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</si>
  <si>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</si>
  <si>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</si>
  <si>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</si>
  <si>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</si>
  <si>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</si>
  <si>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</si>
  <si>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</si>
  <si>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</si>
  <si>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</si>
  <si>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</si>
  <si>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</si>
  <si>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</si>
  <si>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</si>
  <si>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</si>
  <si>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</si>
  <si>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</si>
  <si>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</si>
  <si>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</si>
  <si>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</si>
  <si>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</si>
  <si>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</si>
  <si>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</si>
  <si>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</si>
  <si>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</si>
  <si>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</si>
  <si>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</si>
  <si>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</si>
  <si>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</si>
  <si>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</si>
  <si>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</si>
  <si>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</si>
  <si>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</si>
  <si>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</si>
  <si>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</si>
  <si>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</si>
  <si>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</si>
  <si>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</si>
  <si>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</si>
  <si>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</si>
  <si>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</si>
  <si>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</si>
  <si>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</si>
  <si>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</si>
  <si>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</si>
  <si>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</si>
  <si>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</si>
  <si>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</si>
  <si>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</si>
  <si>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</si>
  <si>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</si>
  <si>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</si>
  <si>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</si>
  <si>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</si>
  <si>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</si>
  <si>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</si>
  <si>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</si>
  <si>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</si>
  <si>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</si>
  <si>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</si>
  <si>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</si>
  <si>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</si>
  <si>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</si>
  <si>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</si>
  <si>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</si>
  <si>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</si>
  <si>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</si>
  <si>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</si>
  <si>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</si>
  <si>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</si>
  <si>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</si>
  <si>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</si>
  <si>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</si>
  <si>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</si>
  <si>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</si>
  <si>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</si>
  <si>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</si>
  <si>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</si>
  <si>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</si>
  <si>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</si>
  <si>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</si>
  <si>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</si>
  <si>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</si>
  <si>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</si>
  <si>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</si>
  <si>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</si>
  <si>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</si>
  <si>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</si>
  <si>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</si>
  <si>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</si>
  <si>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</si>
  <si>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</si>
  <si>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</si>
  <si>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</si>
  <si>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</si>
  <si>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</si>
  <si>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</si>
  <si>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</si>
  <si>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</si>
  <si>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</si>
  <si>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</si>
  <si>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</si>
  <si>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</si>
  <si>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</si>
  <si>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</si>
  <si>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</si>
  <si>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</si>
  <si>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</si>
  <si>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</si>
  <si>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</si>
  <si>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</si>
  <si>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</si>
  <si>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</si>
  <si>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</si>
  <si>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</si>
  <si>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</si>
  <si>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</si>
  <si>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</si>
  <si>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</si>
  <si>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</si>
  <si>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</si>
  <si>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</si>
  <si>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</si>
  <si>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</si>
  <si>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</si>
  <si>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</si>
  <si>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</si>
  <si>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</si>
  <si>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</si>
  <si>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</si>
  <si>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</si>
  <si>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</si>
  <si>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</si>
  <si>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</si>
  <si>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</si>
  <si>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</si>
  <si>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</si>
  <si>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</si>
  <si>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</si>
  <si>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</si>
  <si>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</si>
  <si>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</si>
  <si>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</si>
  <si>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</si>
  <si>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</si>
  <si>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</si>
  <si>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</si>
  <si>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</si>
  <si>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</si>
  <si>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</si>
  <si>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</si>
  <si>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</si>
  <si>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</si>
  <si>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</si>
  <si>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</si>
  <si>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</si>
  <si>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</si>
  <si>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</si>
  <si>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</si>
  <si>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</si>
  <si>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</si>
  <si>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</si>
  <si>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</si>
  <si>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</si>
  <si>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</si>
  <si>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</si>
  <si>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</si>
  <si>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</si>
  <si>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</si>
  <si>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</si>
  <si>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</si>
  <si>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</si>
  <si>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</si>
  <si>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</si>
  <si>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</si>
  <si>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</si>
  <si>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</si>
  <si>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</si>
  <si>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</si>
  <si>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</si>
  <si>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</si>
  <si>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</si>
  <si>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</si>
  <si>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</si>
  <si>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</si>
  <si>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</si>
  <si>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</si>
  <si>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</si>
  <si>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</si>
  <si>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</si>
  <si>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</si>
  <si>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</si>
  <si>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</si>
  <si>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</si>
  <si>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</si>
  <si>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</si>
  <si>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</si>
  <si>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</si>
  <si>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</si>
  <si>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</si>
  <si>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</si>
  <si>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</si>
  <si>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</si>
  <si>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</si>
  <si>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</si>
  <si>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</si>
  <si>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</si>
  <si>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</si>
  <si>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</si>
  <si>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</si>
  <si>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</si>
  <si>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</si>
  <si>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</si>
  <si>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</si>
  <si>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</si>
  <si>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</si>
  <si>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</si>
  <si>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</si>
  <si>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</si>
  <si>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</si>
  <si>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</si>
  <si>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</si>
  <si>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</si>
  <si>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</si>
  <si>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</si>
  <si>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</si>
  <si>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</si>
  <si>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</si>
  <si>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</si>
  <si>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</si>
  <si>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</si>
  <si>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</si>
  <si>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</si>
  <si>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</si>
  <si>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</si>
  <si>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</si>
  <si>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</si>
  <si>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</si>
  <si>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</si>
  <si>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</si>
  <si>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</si>
  <si>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</si>
  <si>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</si>
  <si>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</si>
  <si>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</si>
  <si>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</si>
  <si>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</si>
  <si>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</si>
  <si>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</si>
  <si>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</si>
  <si>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</si>
  <si>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</si>
  <si>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</si>
  <si>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</si>
  <si>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</si>
  <si>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</si>
  <si>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</si>
  <si>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</si>
  <si>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</si>
  <si>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</si>
  <si>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</si>
  <si>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</si>
  <si>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</si>
  <si>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</si>
  <si>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</si>
  <si>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</si>
  <si>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</si>
  <si>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</si>
  <si>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</si>
  <si>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</si>
  <si>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</si>
  <si>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</si>
  <si>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</si>
  <si>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</si>
  <si>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</si>
  <si>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</si>
  <si>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</si>
  <si>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</si>
  <si>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</si>
  <si>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</si>
  <si>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</si>
  <si>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</si>
  <si>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</si>
  <si>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</si>
  <si>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</si>
  <si>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</si>
  <si>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</si>
  <si>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</si>
  <si>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</si>
  <si>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</si>
  <si>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</si>
  <si>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</si>
  <si>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</si>
  <si>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</si>
  <si>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</si>
  <si>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</si>
  <si>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</si>
  <si>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</si>
  <si>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</si>
  <si>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</si>
  <si>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</si>
  <si>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</si>
  <si>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</si>
  <si>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</si>
  <si>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</si>
  <si>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</si>
  <si>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</si>
  <si>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</si>
  <si>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</si>
  <si>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</si>
  <si>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</si>
  <si>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</si>
  <si>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</si>
  <si>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</si>
  <si>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</si>
  <si>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</si>
  <si>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</si>
  <si>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</si>
  <si>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</si>
  <si>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</si>
  <si>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</si>
  <si>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</si>
  <si>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</si>
  <si>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</si>
  <si>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</si>
  <si>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</si>
  <si>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</si>
  <si>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</si>
  <si>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</si>
  <si>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</si>
  <si>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</si>
  <si>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</si>
  <si>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</si>
  <si>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</si>
  <si>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</si>
  <si>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</si>
  <si>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</si>
  <si>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</si>
  <si>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</si>
  <si>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</si>
  <si>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</si>
  <si>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</si>
  <si>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</si>
  <si>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</si>
  <si>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</si>
  <si>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</si>
  <si>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</si>
  <si>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</si>
  <si>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</si>
  <si>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</si>
  <si>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</si>
  <si>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</si>
  <si>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</si>
  <si>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</si>
  <si>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</si>
  <si>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</si>
  <si>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</si>
  <si>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</si>
  <si>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</si>
  <si>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</si>
  <si>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</si>
  <si>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</si>
  <si>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</si>
  <si>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</si>
  <si>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</si>
  <si>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</si>
  <si>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</si>
  <si>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</si>
  <si>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</si>
  <si>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</si>
  <si>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</si>
  <si>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</si>
  <si>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</si>
  <si>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</si>
  <si>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</si>
  <si>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</si>
  <si>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</si>
  <si>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</si>
  <si>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</si>
  <si>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</si>
  <si>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</si>
  <si>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</si>
  <si>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</si>
  <si>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</si>
  <si>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</si>
  <si>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</si>
  <si>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</si>
  <si>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</si>
  <si>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</si>
  <si>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</si>
  <si>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</si>
  <si>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</si>
  <si>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</si>
  <si>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</si>
  <si>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</si>
  <si>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</si>
  <si>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</si>
  <si>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</si>
  <si>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</si>
  <si>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</si>
  <si>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</si>
  <si>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</si>
  <si>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</si>
  <si>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</si>
  <si>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</si>
  <si>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</si>
  <si>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</si>
  <si>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</si>
  <si>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</si>
  <si>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</si>
  <si>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</si>
  <si>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</si>
  <si>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</si>
  <si>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</si>
  <si>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</si>
  <si>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</si>
  <si>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</si>
  <si>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</si>
  <si>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</si>
  <si>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</si>
  <si>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</si>
  <si>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</si>
  <si>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</si>
  <si>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</si>
  <si>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</si>
  <si>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</si>
  <si>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</si>
  <si>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</si>
  <si>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</si>
  <si>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</si>
  <si>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</si>
  <si>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</si>
  <si>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</si>
  <si>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</si>
  <si>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</si>
  <si>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</si>
  <si>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</si>
  <si>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</si>
  <si>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</si>
  <si>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</si>
  <si>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</si>
  <si>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</si>
  <si>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</si>
  <si>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</si>
  <si>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</si>
  <si>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</si>
  <si>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</si>
  <si>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</si>
  <si>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</si>
  <si>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</si>
  <si>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</si>
  <si>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</si>
  <si>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</si>
  <si>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</si>
  <si>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</si>
  <si>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</si>
  <si>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</si>
  <si>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</si>
  <si>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</si>
  <si>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</si>
  <si>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</si>
  <si>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</si>
  <si>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</si>
  <si>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</si>
  <si>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</si>
  <si>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</si>
  <si>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</si>
  <si>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</si>
  <si>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</si>
  <si>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</si>
  <si>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</si>
  <si>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</si>
  <si>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</si>
  <si>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</si>
  <si>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</si>
  <si>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</si>
  <si>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</si>
  <si>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</si>
  <si>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</si>
  <si>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</si>
  <si>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</si>
  <si>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</si>
  <si>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</si>
  <si>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</si>
  <si>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</si>
  <si>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</si>
  <si>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</si>
  <si>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</si>
  <si>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</si>
  <si>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</si>
  <si>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</si>
  <si>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</si>
  <si>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</si>
  <si>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</si>
  <si>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</si>
  <si>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</si>
  <si>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</si>
  <si>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</si>
  <si>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</si>
  <si>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</si>
  <si>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</si>
  <si>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</si>
  <si>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</si>
  <si>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</si>
  <si>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</si>
  <si>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</si>
  <si>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</si>
  <si>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</si>
  <si>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</si>
  <si>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</si>
  <si>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</si>
  <si>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</si>
  <si>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</si>
  <si>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</si>
  <si>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</si>
  <si>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</si>
  <si>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</si>
  <si>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</si>
  <si>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</si>
  <si>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</si>
  <si>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</si>
  <si>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</si>
  <si>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</si>
  <si>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</si>
  <si>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</si>
  <si>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</si>
  <si>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</si>
  <si>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</si>
  <si>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</si>
  <si>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</si>
  <si>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</si>
  <si>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</si>
  <si>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</si>
  <si>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</si>
  <si>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</si>
  <si>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</si>
  <si>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</si>
  <si>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</si>
  <si>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</si>
  <si>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</si>
  <si>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</si>
  <si>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</si>
  <si>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</si>
  <si>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</si>
  <si>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</si>
  <si>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</si>
  <si>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</si>
  <si>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</si>
  <si>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</si>
  <si>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</si>
  <si>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</si>
  <si>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</si>
  <si>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</si>
  <si>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</si>
  <si>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</si>
  <si>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</si>
  <si>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</si>
  <si>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</si>
  <si>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</si>
  <si>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</si>
  <si>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</si>
  <si>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</si>
  <si>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</si>
  <si>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</si>
  <si>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</si>
  <si>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</si>
  <si>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</si>
  <si>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</si>
  <si>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</si>
  <si>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</si>
  <si>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</si>
  <si>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</si>
  <si>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</si>
  <si>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</si>
  <si>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</si>
  <si>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</si>
  <si>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</si>
  <si>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</si>
  <si>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</si>
  <si>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</si>
  <si>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</si>
  <si>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</si>
  <si>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</si>
  <si>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</si>
  <si>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</si>
  <si>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</si>
  <si>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</si>
  <si>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</si>
  <si>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</si>
  <si>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</si>
  <si>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</si>
  <si>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</si>
  <si>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</si>
  <si>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</si>
  <si>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</si>
  <si>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</si>
  <si>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</si>
  <si>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</si>
  <si>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</si>
  <si>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</si>
  <si>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</si>
  <si>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</si>
  <si>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</si>
  <si>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</si>
  <si>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</si>
  <si>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</si>
  <si>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</si>
  <si>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</si>
  <si>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</si>
  <si>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</si>
  <si>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</si>
  <si>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</si>
  <si>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</si>
  <si>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</si>
  <si>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</si>
  <si>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</si>
  <si>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</si>
  <si>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</si>
  <si>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</si>
  <si>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</si>
  <si>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</si>
  <si>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</si>
  <si>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</si>
  <si>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</si>
  <si>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</si>
  <si>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</si>
  <si>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</si>
  <si>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</si>
  <si>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</si>
  <si>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</si>
  <si>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</si>
  <si>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</si>
  <si>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</si>
  <si>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</si>
  <si>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</si>
  <si>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</si>
  <si>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</si>
  <si>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</si>
  <si>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</si>
  <si>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</si>
  <si>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</si>
  <si>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</si>
  <si>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</si>
  <si>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</si>
  <si>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</si>
  <si>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</si>
  <si>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</si>
  <si>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</si>
  <si>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</si>
  <si>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</si>
  <si>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</si>
  <si>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</si>
  <si>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</si>
  <si>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</si>
  <si>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</si>
  <si>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</si>
  <si>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</si>
  <si>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</si>
  <si>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</si>
  <si>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</si>
  <si>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</si>
  <si>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</si>
  <si>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</si>
  <si>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</si>
  <si>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</si>
  <si>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</si>
  <si>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</si>
  <si>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</si>
  <si>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</si>
  <si>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</si>
  <si>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</si>
  <si>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</si>
  <si>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</si>
  <si>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</si>
  <si>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</si>
  <si>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</si>
  <si>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</si>
  <si>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</si>
  <si>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</si>
  <si>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</si>
  <si>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</si>
  <si>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</si>
  <si>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</si>
  <si>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</si>
  <si>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</si>
  <si>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</si>
  <si>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</si>
  <si>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</si>
  <si>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</si>
  <si>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</si>
  <si>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</si>
  <si>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</si>
  <si>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</si>
  <si>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</si>
  <si>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</si>
  <si>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</si>
  <si>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</si>
  <si>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</si>
  <si>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</si>
  <si>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</si>
  <si>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</si>
  <si>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</si>
  <si>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</si>
  <si>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</si>
  <si>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</si>
  <si>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</si>
  <si>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</si>
  <si>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</si>
  <si>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</si>
  <si>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</si>
  <si>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</si>
  <si>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</si>
  <si>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</si>
  <si>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</si>
  <si>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</si>
  <si>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</si>
  <si>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</si>
  <si>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</si>
  <si>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</si>
  <si>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</si>
  <si>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</si>
  <si>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</si>
  <si>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</si>
  <si>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</si>
  <si>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</si>
  <si>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</si>
  <si>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</si>
  <si>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</si>
  <si>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</si>
  <si>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</si>
  <si>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</si>
  <si>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</si>
  <si>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</si>
  <si>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</si>
  <si>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</si>
  <si>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</si>
  <si>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</si>
  <si>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</si>
  <si>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</si>
  <si>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</si>
  <si>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</si>
  <si>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</si>
  <si>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</si>
  <si>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</si>
  <si>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</si>
  <si>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</si>
  <si>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</si>
  <si>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</si>
  <si>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</si>
  <si>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</si>
  <si>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</si>
  <si>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</si>
  <si>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</si>
  <si>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</si>
  <si>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</si>
  <si>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</si>
  <si>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</si>
  <si>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</si>
  <si>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</si>
  <si>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</si>
  <si>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</si>
  <si>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</si>
  <si>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</si>
  <si>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</si>
  <si>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</si>
  <si>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</si>
  <si>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</si>
  <si>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</si>
  <si>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</si>
  <si>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</si>
  <si>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</si>
  <si>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</si>
  <si>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</si>
  <si>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</si>
  <si>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</si>
  <si>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</si>
  <si>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</si>
  <si>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</si>
  <si>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</si>
  <si>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</si>
  <si>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</si>
  <si>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</si>
  <si>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</si>
  <si>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</si>
  <si>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</si>
  <si>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</si>
  <si>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</si>
  <si>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</si>
  <si>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</si>
  <si>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</si>
  <si>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</si>
  <si>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</si>
  <si>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</si>
  <si>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</si>
  <si>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</si>
  <si>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</si>
  <si>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</si>
  <si>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</si>
  <si>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</si>
  <si>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</si>
  <si>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</si>
  <si>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</si>
  <si>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</si>
  <si>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</si>
  <si>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</si>
  <si>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</si>
  <si>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</si>
  <si>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</si>
  <si>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</si>
  <si>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</si>
  <si>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</si>
  <si>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</si>
  <si>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</si>
  <si>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</si>
  <si>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</si>
  <si>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</si>
  <si>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</si>
  <si>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</si>
  <si>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</si>
  <si>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</si>
  <si>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</si>
  <si>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</si>
  <si>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</si>
  <si>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</si>
  <si>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</si>
  <si>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</si>
  <si>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</si>
  <si>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</si>
  <si>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</si>
  <si>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</si>
  <si>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</si>
  <si>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</si>
  <si>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</si>
  <si>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</si>
  <si>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</si>
  <si>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</si>
  <si>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</si>
  <si>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</si>
  <si>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</si>
  <si>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</si>
  <si>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</si>
  <si>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</si>
  <si>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</si>
  <si>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</si>
  <si>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</si>
  <si>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</si>
  <si>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</si>
  <si>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</si>
  <si>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</si>
  <si>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</si>
  <si>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</si>
  <si>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</si>
  <si>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</si>
  <si>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</si>
  <si>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</si>
  <si>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</si>
  <si>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</si>
  <si>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</si>
  <si>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</si>
  <si>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</si>
  <si>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</si>
  <si>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</si>
  <si>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</si>
  <si>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</si>
  <si>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</si>
  <si>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</si>
  <si>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</si>
  <si>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</si>
  <si>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</si>
  <si>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</si>
  <si>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</si>
  <si>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</si>
  <si>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</si>
  <si>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</si>
  <si>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</si>
  <si>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</si>
  <si>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</si>
  <si>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</si>
  <si>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</si>
  <si>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</si>
  <si>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</si>
  <si>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</si>
  <si>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</si>
  <si>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</si>
  <si>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</si>
  <si>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</si>
  <si>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</si>
  <si>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</si>
  <si>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</si>
  <si>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</si>
  <si>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</si>
  <si>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</si>
  <si>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</si>
  <si>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</si>
  <si>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</si>
  <si>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</si>
  <si>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</si>
  <si>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</si>
  <si>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</si>
  <si>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</si>
  <si>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</si>
  <si>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</si>
  <si>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</si>
  <si>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</si>
  <si>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</si>
  <si>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</si>
  <si>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</si>
  <si>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</si>
  <si>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</si>
  <si>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</si>
  <si>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</si>
  <si>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</si>
  <si>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</si>
  <si>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</si>
  <si>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</si>
  <si>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</si>
  <si>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</si>
  <si>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</si>
  <si>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</si>
  <si>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</si>
  <si>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</si>
  <si>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</si>
  <si>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</si>
  <si>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</si>
  <si>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</si>
  <si>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</si>
  <si>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</si>
  <si>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</si>
  <si>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</si>
  <si>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</si>
  <si>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</si>
  <si>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</si>
  <si>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</si>
  <si>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</si>
  <si>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</si>
  <si>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</si>
  <si>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</si>
  <si>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</si>
  <si>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</si>
  <si>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</si>
  <si>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</si>
  <si>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</si>
  <si>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</si>
  <si>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</si>
  <si>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</si>
  <si>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</si>
  <si>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</si>
  <si>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</si>
  <si>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</si>
  <si>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</si>
  <si>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</si>
  <si>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</si>
  <si>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</si>
  <si>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</si>
  <si>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</si>
  <si>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</si>
  <si>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</si>
  <si>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</si>
  <si>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</si>
  <si>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</si>
  <si>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</si>
  <si>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</si>
  <si>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</si>
  <si>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</si>
  <si>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</si>
  <si>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</si>
  <si>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</si>
  <si>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</si>
  <si>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</si>
  <si>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</si>
  <si>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</si>
  <si>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</si>
  <si>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</si>
  <si>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</si>
  <si>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</si>
  <si>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</si>
  <si>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</si>
  <si>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</si>
  <si>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</si>
  <si>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</si>
  <si>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</si>
  <si>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</si>
  <si>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</si>
  <si>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</si>
  <si>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</si>
  <si>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</si>
  <si>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</si>
  <si>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</si>
  <si>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</si>
  <si>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</si>
  <si>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</si>
  <si>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</si>
  <si>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</si>
  <si>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</si>
  <si>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</si>
  <si>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</si>
  <si>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</si>
  <si>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</si>
  <si>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</si>
  <si>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</si>
  <si>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</si>
  <si>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</si>
  <si>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</si>
  <si>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</si>
  <si>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</si>
  <si>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</si>
  <si>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</si>
  <si>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</si>
  <si>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</si>
  <si>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</si>
  <si>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</si>
  <si>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</si>
  <si>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</si>
  <si>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</si>
  <si>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</si>
  <si>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</si>
  <si>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</si>
  <si>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</si>
  <si>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</si>
  <si>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</si>
  <si>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</si>
  <si>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</si>
  <si>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</si>
  <si>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</si>
  <si>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</si>
  <si>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</si>
  <si>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</si>
  <si>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</si>
  <si>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</si>
  <si>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</si>
  <si>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</si>
  <si>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</si>
  <si>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</si>
  <si>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</si>
  <si>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</si>
  <si>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</si>
  <si>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</si>
  <si>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</si>
  <si>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</si>
  <si>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</si>
  <si>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</si>
  <si>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</si>
  <si>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</si>
  <si>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</si>
  <si>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</si>
  <si>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</si>
  <si>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</si>
  <si>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</si>
  <si>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</si>
  <si>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</si>
  <si>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</si>
  <si>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</si>
  <si>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</si>
  <si>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</si>
  <si>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</si>
  <si>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</si>
  <si>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</si>
  <si>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</si>
  <si>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</si>
  <si>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</si>
  <si>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</si>
  <si>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</si>
  <si>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</si>
  <si>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</si>
  <si>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</si>
  <si>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</si>
  <si>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</si>
  <si>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</si>
  <si>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</si>
  <si>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</si>
  <si>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</si>
  <si>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</si>
  <si>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</si>
  <si>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</si>
  <si>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</si>
  <si>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</si>
  <si>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</si>
  <si>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</si>
  <si>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</si>
  <si>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</si>
  <si>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</si>
  <si>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</si>
  <si>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</si>
  <si>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</si>
  <si>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</si>
  <si>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</si>
  <si>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</si>
  <si>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</si>
  <si>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</si>
  <si>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</si>
  <si>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</si>
  <si>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</si>
  <si>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</si>
  <si>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</si>
  <si>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</si>
  <si>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</si>
  <si>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</si>
  <si>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</si>
  <si>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</si>
  <si>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</si>
  <si>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</si>
  <si>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</si>
  <si>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</si>
  <si>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</si>
  <si>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</si>
  <si>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</si>
  <si>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</si>
  <si>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</si>
  <si>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</si>
  <si>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</si>
  <si>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</si>
  <si>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</si>
  <si>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</si>
  <si>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</si>
  <si>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</si>
  <si>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</si>
  <si>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</si>
  <si>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</si>
  <si>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</si>
  <si>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</si>
  <si>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</si>
  <si>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</si>
  <si>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</si>
  <si>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</si>
  <si>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</si>
  <si>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</si>
  <si>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</si>
  <si>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</si>
  <si>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</si>
  <si>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</si>
  <si>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</si>
  <si>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</si>
  <si>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</si>
  <si>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</si>
  <si>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</si>
  <si>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</si>
  <si>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</si>
  <si>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</si>
  <si>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</si>
  <si>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</si>
  <si>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</si>
  <si>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</si>
  <si>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</si>
  <si>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</si>
  <si>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</si>
  <si>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</si>
  <si>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</si>
  <si>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</si>
  <si>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</si>
  <si>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</si>
  <si>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</si>
  <si>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</si>
  <si>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</si>
  <si>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</si>
  <si>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</si>
  <si>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</si>
  <si>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</si>
  <si>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</si>
  <si>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</si>
  <si>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</si>
  <si>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</si>
  <si>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</si>
  <si>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</si>
  <si>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</si>
  <si>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</si>
  <si>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</si>
  <si>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</si>
  <si>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</si>
  <si>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</si>
  <si>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</si>
  <si>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</si>
  <si>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</si>
  <si>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</si>
  <si>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</si>
  <si>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</si>
  <si>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</si>
  <si>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</si>
  <si>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</si>
  <si>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</si>
  <si>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</si>
  <si>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</si>
  <si>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</si>
  <si>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</si>
  <si>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</si>
  <si>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</si>
  <si>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</si>
  <si>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</si>
  <si>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</si>
  <si>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</si>
  <si>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</si>
  <si>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</si>
  <si>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</si>
  <si>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</si>
  <si>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</si>
  <si>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</si>
  <si>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</si>
  <si>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</si>
  <si>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</si>
  <si>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</si>
  <si>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</si>
  <si>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</si>
  <si>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</si>
  <si>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</si>
  <si>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</si>
  <si>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</si>
  <si>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</si>
  <si>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</si>
  <si>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</si>
  <si>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</si>
  <si>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</si>
  <si>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</si>
  <si>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</si>
  <si>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</si>
  <si>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</si>
  <si>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</si>
  <si>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</si>
  <si>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</si>
  <si>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</si>
  <si>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</si>
  <si>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</si>
  <si>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</si>
  <si>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</si>
  <si>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</si>
  <si>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</si>
  <si>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</si>
  <si>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</si>
  <si>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</si>
  <si>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</si>
  <si>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</si>
  <si>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</si>
  <si>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</si>
  <si>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</si>
  <si>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</si>
  <si>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</si>
  <si>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</si>
  <si>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</si>
  <si>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</si>
  <si>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</si>
  <si>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</si>
  <si>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</si>
  <si>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</si>
  <si>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</si>
  <si>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</si>
  <si>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</si>
  <si>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</si>
  <si>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</si>
  <si>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</si>
  <si>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</si>
  <si>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</si>
  <si>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</si>
  <si>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</si>
  <si>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</si>
  <si>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</si>
  <si>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</si>
  <si>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</si>
  <si>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</si>
  <si>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</si>
  <si>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</si>
  <si>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</si>
  <si>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</si>
  <si>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</si>
  <si>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</si>
  <si>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</si>
  <si>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</si>
  <si>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</si>
  <si>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</si>
  <si>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</si>
  <si>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</si>
  <si>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</si>
  <si>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</si>
  <si>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</si>
  <si>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</si>
  <si>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</si>
  <si>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</si>
  <si>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</si>
  <si>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</si>
  <si>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</si>
  <si>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</si>
  <si>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</si>
  <si>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</si>
  <si>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</si>
  <si>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</si>
  <si>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</si>
  <si>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</si>
  <si>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</si>
  <si>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</si>
  <si>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</si>
  <si>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</si>
  <si>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</si>
  <si>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</si>
  <si>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</si>
  <si>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</si>
  <si>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</si>
  <si>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</si>
  <si>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</si>
  <si>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</si>
  <si>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</si>
  <si>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</si>
  <si>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</si>
  <si>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</si>
  <si>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</si>
  <si>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</si>
  <si>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</si>
  <si>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</si>
  <si>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</si>
  <si>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</si>
  <si>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</si>
  <si>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</si>
  <si>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</si>
  <si>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</si>
  <si>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</si>
  <si>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</si>
  <si>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</si>
  <si>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</si>
  <si>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</si>
  <si>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</si>
  <si>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</si>
  <si>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</si>
  <si>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</si>
  <si>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</si>
  <si>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</si>
  <si>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</si>
  <si>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</si>
  <si>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</si>
  <si>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</si>
  <si>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</si>
  <si>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</si>
  <si>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</si>
  <si>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</si>
  <si>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</si>
  <si>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</si>
  <si>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</si>
  <si>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</si>
  <si>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</si>
  <si>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</si>
  <si>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</si>
  <si>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</si>
  <si>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</si>
  <si>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</si>
  <si>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</si>
  <si>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</si>
  <si>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</si>
  <si>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</si>
  <si>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</si>
  <si>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</si>
  <si>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</si>
  <si>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</si>
  <si>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</si>
  <si>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</si>
  <si>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</si>
  <si>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</si>
  <si>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</si>
  <si>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</si>
  <si>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</si>
  <si>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</si>
  <si>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</si>
  <si>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</si>
  <si>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</si>
  <si>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</si>
  <si>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</si>
  <si>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</si>
  <si>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</si>
  <si>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</si>
  <si>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</si>
  <si>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</si>
  <si>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</si>
  <si>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</si>
  <si>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</si>
  <si>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</si>
  <si>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</si>
  <si>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</si>
  <si>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</si>
  <si>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</si>
  <si>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</si>
  <si>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</si>
  <si>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</si>
  <si>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</si>
  <si>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</si>
  <si>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</si>
  <si>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</si>
  <si>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</si>
  <si>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</si>
  <si>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</si>
  <si>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</si>
  <si>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</si>
  <si>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</si>
  <si>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</si>
  <si>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</si>
  <si>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</si>
  <si>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</si>
  <si>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</si>
  <si>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</si>
  <si>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</si>
  <si>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</si>
  <si>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</si>
  <si>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</si>
  <si>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</si>
  <si>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</si>
  <si>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</si>
  <si>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</si>
  <si>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</si>
  <si>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</si>
  <si>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</si>
  <si>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</si>
  <si>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</si>
  <si>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</si>
  <si>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</si>
  <si>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</si>
  <si>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</si>
  <si>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</si>
  <si>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</si>
  <si>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</si>
  <si>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</si>
  <si>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</si>
  <si>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</si>
  <si>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</si>
  <si>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</si>
  <si>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</si>
  <si>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</si>
  <si>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</si>
  <si>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</si>
  <si>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</si>
  <si>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</si>
  <si>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</si>
  <si>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</si>
  <si>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</si>
  <si>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</si>
  <si>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</si>
  <si>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</si>
  <si>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</si>
  <si>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</si>
  <si>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</si>
  <si>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</si>
  <si>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</si>
  <si>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</si>
  <si>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</si>
  <si>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</si>
  <si>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</si>
  <si>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</si>
  <si>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</si>
  <si>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</si>
  <si>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</si>
  <si>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</si>
  <si>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</si>
  <si>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</si>
  <si>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</si>
  <si>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</si>
  <si>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</si>
  <si>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</si>
  <si>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</si>
  <si>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</si>
  <si>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</si>
  <si>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</si>
  <si>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</si>
  <si>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</si>
  <si>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</si>
  <si>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</si>
  <si>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</si>
  <si>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</si>
  <si>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</si>
  <si>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</si>
  <si>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</si>
  <si>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</si>
  <si>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</si>
  <si>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</si>
  <si>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</si>
  <si>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</si>
  <si>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</si>
  <si>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</si>
  <si>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</si>
  <si>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</si>
  <si>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</si>
  <si>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</si>
  <si>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</si>
  <si>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</si>
  <si>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</si>
  <si>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</si>
  <si>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</si>
  <si>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</si>
  <si>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</si>
  <si>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</si>
  <si>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</si>
  <si>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</si>
  <si>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</si>
  <si>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</si>
  <si>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</si>
  <si>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</si>
  <si>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</si>
  <si>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</si>
  <si>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</si>
  <si>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</si>
  <si>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</si>
  <si>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</si>
  <si>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</si>
  <si>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</si>
  <si>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</si>
  <si>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</si>
  <si>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</si>
  <si>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</si>
  <si>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</si>
  <si>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</si>
  <si>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</si>
  <si>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</si>
  <si>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</si>
  <si>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</si>
  <si>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</si>
  <si>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</si>
  <si>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</si>
  <si>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</si>
  <si>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</si>
  <si>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</si>
  <si>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</si>
  <si>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</si>
  <si>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</si>
  <si>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</si>
  <si>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</si>
  <si>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</si>
  <si>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</si>
  <si>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</si>
  <si>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</si>
  <si>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</si>
  <si>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</si>
  <si>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</si>
  <si>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</si>
  <si>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</si>
  <si>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</si>
  <si>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</si>
  <si>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</si>
  <si>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</si>
  <si>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</si>
  <si>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</si>
  <si>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</si>
  <si>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</si>
  <si>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</si>
  <si>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</si>
  <si>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</si>
  <si>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</si>
  <si>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</si>
  <si>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</si>
  <si>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</si>
  <si>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</si>
  <si>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</si>
  <si>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</si>
  <si>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</si>
  <si>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</si>
  <si>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</si>
  <si>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</si>
  <si>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</si>
  <si>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</si>
  <si>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</si>
  <si>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</si>
  <si>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</si>
  <si>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</si>
  <si>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</si>
  <si>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</si>
  <si>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</si>
  <si>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</si>
  <si>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</si>
  <si>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</si>
  <si>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</si>
  <si>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</si>
  <si>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</si>
  <si>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</si>
  <si>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</si>
  <si>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</si>
  <si>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</si>
  <si>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</si>
  <si>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</si>
  <si>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</si>
  <si>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</si>
  <si>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</si>
  <si>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</si>
  <si>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</si>
  <si>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</si>
  <si>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</si>
  <si>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</si>
  <si>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</si>
  <si>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</si>
  <si>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</si>
  <si>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</si>
  <si>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</si>
  <si>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</si>
  <si>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</si>
  <si>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</si>
  <si>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</si>
  <si>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</si>
  <si>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</si>
  <si>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</si>
  <si>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</si>
  <si>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</si>
  <si>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</si>
  <si>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</si>
  <si>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</si>
  <si>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</si>
  <si>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</si>
  <si>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</si>
  <si>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</si>
  <si>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</si>
  <si>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</si>
  <si>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</si>
  <si>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</si>
  <si>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</si>
  <si>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</si>
  <si>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</si>
  <si>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</si>
  <si>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</si>
  <si>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</si>
  <si>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</si>
  <si>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</si>
  <si>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</si>
  <si>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</si>
  <si>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</si>
  <si>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</si>
  <si>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</si>
  <si>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</si>
  <si>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</si>
  <si>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</si>
  <si>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</si>
  <si>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</si>
  <si>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</si>
  <si>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</si>
  <si>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</si>
  <si>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</si>
  <si>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</si>
  <si>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</si>
  <si>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</si>
  <si>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</si>
  <si>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</si>
  <si>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</si>
  <si>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</si>
  <si>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</si>
  <si>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</si>
  <si>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</si>
  <si>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</si>
  <si>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</si>
  <si>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</si>
  <si>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</si>
  <si>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</si>
  <si>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</si>
  <si>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</si>
  <si>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</si>
  <si>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</si>
  <si>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</si>
  <si>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</si>
  <si>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</si>
  <si>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</si>
  <si>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</si>
  <si>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</si>
  <si>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</si>
  <si>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</si>
  <si>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</si>
  <si>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</si>
  <si>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</si>
  <si>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</si>
  <si>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</si>
  <si>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</si>
  <si>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</si>
  <si>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</si>
  <si>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</si>
  <si>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</si>
  <si>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</si>
  <si>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</si>
  <si>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</si>
  <si>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</si>
  <si>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</si>
  <si>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</si>
  <si>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</si>
  <si>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</si>
  <si>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</si>
  <si>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</si>
  <si>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</si>
  <si>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</si>
  <si>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</si>
  <si>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</si>
  <si>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</si>
  <si>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</si>
  <si>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</si>
  <si>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</si>
  <si>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</si>
  <si>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</si>
  <si>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</si>
  <si>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</si>
  <si>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</si>
  <si>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</si>
  <si>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</si>
  <si>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</si>
  <si>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</si>
  <si>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</si>
  <si>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</si>
  <si>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</si>
  <si>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</si>
  <si>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</si>
  <si>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</si>
  <si>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</si>
  <si>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</si>
  <si>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</si>
  <si>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</si>
  <si>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</si>
  <si>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</si>
  <si>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</si>
  <si>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</si>
  <si>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</si>
  <si>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</si>
  <si>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</si>
  <si>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</si>
  <si>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</si>
  <si>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</si>
  <si>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</si>
  <si>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</si>
  <si>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</si>
  <si>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</si>
  <si>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</si>
  <si>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</si>
  <si>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</si>
  <si>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</si>
  <si>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</si>
  <si>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</si>
  <si>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</si>
  <si>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</si>
  <si>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</si>
  <si>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</si>
  <si>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</si>
  <si>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</si>
  <si>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</si>
  <si>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</si>
  <si>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</si>
  <si>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</si>
  <si>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</si>
  <si>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</si>
  <si>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</si>
  <si>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</si>
  <si>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</si>
  <si>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</si>
  <si>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</si>
  <si>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</si>
  <si>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</si>
  <si>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</si>
  <si>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</si>
  <si>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</si>
  <si>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</si>
  <si>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</si>
  <si>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</si>
  <si>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</si>
  <si>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</si>
  <si>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</si>
  <si>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</si>
  <si>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</si>
  <si>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</si>
  <si>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</si>
  <si>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</si>
  <si>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</si>
  <si>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</si>
  <si>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</si>
  <si>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</si>
  <si>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</si>
  <si>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</si>
  <si>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</si>
  <si>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</si>
  <si>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</si>
  <si>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</si>
  <si>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</si>
  <si>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</si>
  <si>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</si>
  <si>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</si>
  <si>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</si>
  <si>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</si>
  <si>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</si>
  <si>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</si>
  <si>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</si>
  <si>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</si>
  <si>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</si>
  <si>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</si>
  <si>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</si>
  <si>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</si>
  <si>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</si>
  <si>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</si>
  <si>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</si>
  <si>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</si>
  <si>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</si>
  <si>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</si>
  <si>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</si>
  <si>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</si>
  <si>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</si>
  <si>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</si>
  <si>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</si>
  <si>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</si>
  <si>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</si>
  <si>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</si>
  <si>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</si>
  <si>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</si>
  <si>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</si>
  <si>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</si>
  <si>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</si>
  <si>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</si>
  <si>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</si>
  <si>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</si>
  <si>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</si>
  <si>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</si>
  <si>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</si>
  <si>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</si>
  <si>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</si>
  <si>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</si>
  <si>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</si>
  <si>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</si>
  <si>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</si>
  <si>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</si>
  <si>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</si>
  <si>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</si>
  <si>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</si>
  <si>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</si>
  <si>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</si>
  <si>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</si>
  <si>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</si>
  <si>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</si>
  <si>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</si>
  <si>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</si>
  <si>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</si>
  <si>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</si>
  <si>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</si>
  <si>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</si>
  <si>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</si>
  <si>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</si>
  <si>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</si>
  <si>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</si>
  <si>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</si>
  <si>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</si>
  <si>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</si>
  <si>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</si>
  <si>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</si>
  <si>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</si>
  <si>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</si>
  <si>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</si>
  <si>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</si>
  <si>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</si>
  <si>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</si>
  <si>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</si>
  <si>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</si>
  <si>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</si>
  <si>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</si>
  <si>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</si>
  <si>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</si>
  <si>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</si>
  <si>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</si>
  <si>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</si>
  <si>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</si>
  <si>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</si>
  <si>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</si>
  <si>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</si>
  <si>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</si>
  <si>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</si>
  <si>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</si>
  <si>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</si>
  <si>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</si>
  <si>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</si>
  <si>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</si>
  <si>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</si>
  <si>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</si>
  <si>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</si>
  <si>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</si>
  <si>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</si>
  <si>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</si>
  <si>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</si>
  <si>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</si>
  <si>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</si>
  <si>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</si>
  <si>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</si>
  <si>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</si>
  <si>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</si>
  <si>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</si>
  <si>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</si>
  <si>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</si>
  <si>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</si>
  <si>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</si>
  <si>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</si>
  <si>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</si>
  <si>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</si>
  <si>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</si>
  <si>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</si>
  <si>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</si>
  <si>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</si>
  <si>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</si>
  <si>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</si>
  <si>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</si>
  <si>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</si>
  <si>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</si>
  <si>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</si>
  <si>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</si>
  <si>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</si>
  <si>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</si>
  <si>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</si>
  <si>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</si>
  <si>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</si>
  <si>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</si>
  <si>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</si>
  <si>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</si>
  <si>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</si>
  <si>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</si>
  <si>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</si>
  <si>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</si>
  <si>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</si>
  <si>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</si>
  <si>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</si>
  <si>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</si>
  <si>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</si>
  <si>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</si>
  <si>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</si>
  <si>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</si>
  <si>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</si>
  <si>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</si>
  <si>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</si>
  <si>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</si>
  <si>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</si>
  <si>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</si>
  <si>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</si>
  <si>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</si>
  <si>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</si>
  <si>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</si>
  <si>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</si>
  <si>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</si>
  <si>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</si>
  <si>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</si>
  <si>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</si>
  <si>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</si>
  <si>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</si>
  <si>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</si>
  <si>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</si>
  <si>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</si>
  <si>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</si>
  <si>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</si>
  <si>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</si>
  <si>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</si>
  <si>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</si>
  <si>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</si>
  <si>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</si>
  <si>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</si>
  <si>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</si>
  <si>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</si>
  <si>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</si>
  <si>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</si>
  <si>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</si>
  <si>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</si>
  <si>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</si>
  <si>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</si>
  <si>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</si>
  <si>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</si>
  <si>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</si>
  <si>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</si>
  <si>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</si>
  <si>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</si>
  <si>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</si>
  <si>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</si>
  <si>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</si>
  <si>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</si>
  <si>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</si>
  <si>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</si>
  <si>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</si>
  <si>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</si>
  <si>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</si>
  <si>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</si>
  <si>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</si>
  <si>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</si>
  <si>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</si>
  <si>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</si>
  <si>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</si>
  <si>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</si>
  <si>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</si>
  <si>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</si>
  <si>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</si>
  <si>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</si>
  <si>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</si>
  <si>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</si>
  <si>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</si>
  <si>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</si>
  <si>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</si>
  <si>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</si>
  <si>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</si>
  <si>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</si>
  <si>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</si>
  <si>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</si>
  <si>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</si>
  <si>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</si>
  <si>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</si>
  <si>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</si>
  <si>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</si>
  <si>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</si>
  <si>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</si>
  <si>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</si>
  <si>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</si>
  <si>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</si>
  <si>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</si>
  <si>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</si>
  <si>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</si>
  <si>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</si>
  <si>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</si>
  <si>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</si>
  <si>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</si>
  <si>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</si>
  <si>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</si>
  <si>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</si>
  <si>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</si>
  <si>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</si>
  <si>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</si>
  <si>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</si>
  <si>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</si>
  <si>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</si>
  <si>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</si>
  <si>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</si>
  <si>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</si>
  <si>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</si>
  <si>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</si>
  <si>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</si>
  <si>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</si>
  <si>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</si>
  <si>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</si>
  <si>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</si>
  <si>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</si>
  <si>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</si>
  <si>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</si>
  <si>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</si>
  <si>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</si>
  <si>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</si>
  <si>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</si>
  <si>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</si>
  <si>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</si>
  <si>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</si>
  <si>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</si>
  <si>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</si>
  <si>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</si>
  <si>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</si>
  <si>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</si>
  <si>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</si>
  <si>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</si>
  <si>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</si>
  <si>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</si>
  <si>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</si>
  <si>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</si>
  <si>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</si>
  <si>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</si>
  <si>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</si>
  <si>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</si>
  <si>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</si>
  <si>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</si>
  <si>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</si>
  <si>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</si>
  <si>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</si>
  <si>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</si>
  <si>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</si>
  <si>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</si>
  <si>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</si>
  <si>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</si>
  <si>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</si>
  <si>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</si>
  <si>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</si>
  <si>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</si>
  <si>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</si>
  <si>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</si>
  <si>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</si>
  <si>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</si>
  <si>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</si>
  <si>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</si>
  <si>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</si>
  <si>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</si>
  <si>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</si>
  <si>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</si>
  <si>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</si>
  <si>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</si>
  <si>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</si>
  <si>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</si>
  <si>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</si>
  <si>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</si>
  <si>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</si>
  <si>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</si>
  <si>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</si>
  <si>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</si>
  <si>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</si>
  <si>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</si>
  <si>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</si>
  <si>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</si>
  <si>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</si>
  <si>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</si>
  <si>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</si>
  <si>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</si>
  <si>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</si>
  <si>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</si>
  <si>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</si>
  <si>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</si>
  <si>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</si>
  <si>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</si>
  <si>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</si>
  <si>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</si>
  <si>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</si>
  <si>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</si>
  <si>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</si>
  <si>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</si>
  <si>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</si>
  <si>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</si>
  <si>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</si>
  <si>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</si>
  <si>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</si>
  <si>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</si>
  <si>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</si>
  <si>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</si>
  <si>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</si>
  <si>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</si>
  <si>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</si>
  <si>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</si>
  <si>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</si>
  <si>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</si>
  <si>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</si>
  <si>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</si>
  <si>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</si>
  <si>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</si>
  <si>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</si>
  <si>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</si>
  <si>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</si>
  <si>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</si>
  <si>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</si>
  <si>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</si>
  <si>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</si>
  <si>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</si>
  <si>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</si>
  <si>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</si>
  <si>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</si>
  <si>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</si>
  <si>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</si>
  <si>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</si>
  <si>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</si>
  <si>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</si>
  <si>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</si>
  <si>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</si>
  <si>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</si>
  <si>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</si>
  <si>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</si>
  <si>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</si>
  <si>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</si>
  <si>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</si>
  <si>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</si>
  <si>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</si>
  <si>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</si>
  <si>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</si>
  <si>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</si>
  <si>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</si>
  <si>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</si>
  <si>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</si>
  <si>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</si>
  <si>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</si>
  <si>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</si>
  <si>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</si>
  <si>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</si>
  <si>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</si>
  <si>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</si>
  <si>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</si>
  <si>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</si>
  <si>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</si>
  <si>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</si>
  <si>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</si>
  <si>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</si>
  <si>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</si>
  <si>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</si>
  <si>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</si>
  <si>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</si>
  <si>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</si>
  <si>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</si>
  <si>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</si>
  <si>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</si>
  <si>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</si>
  <si>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</si>
  <si>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</si>
  <si>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</si>
  <si>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</si>
  <si>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</si>
  <si>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</si>
  <si>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</si>
  <si>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</si>
  <si>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</si>
  <si>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</si>
  <si>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</si>
  <si>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</si>
  <si>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</si>
  <si>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</si>
  <si>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</si>
  <si>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</si>
  <si>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</si>
  <si>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</si>
  <si>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</si>
  <si>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</si>
  <si>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</si>
  <si>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</si>
  <si>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</si>
  <si>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</si>
  <si>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</si>
  <si>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</si>
  <si>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</si>
  <si>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</si>
  <si>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</si>
  <si>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</si>
  <si>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</si>
  <si>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</si>
  <si>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</si>
  <si>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</si>
  <si>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</si>
  <si>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</si>
  <si>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</si>
  <si>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</si>
  <si>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</si>
  <si>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</si>
  <si>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</si>
  <si>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</si>
  <si>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</si>
  <si>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</si>
  <si>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</si>
  <si>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</si>
  <si>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</si>
  <si>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</si>
  <si>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</si>
  <si>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</si>
  <si>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</si>
  <si>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</si>
  <si>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</si>
  <si>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</si>
  <si>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</si>
  <si>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</si>
  <si>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</si>
  <si>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</si>
  <si>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</si>
  <si>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</si>
  <si>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</si>
  <si>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</si>
  <si>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</si>
  <si>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</si>
  <si>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</si>
  <si>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</si>
  <si>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</si>
  <si>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</si>
  <si>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</si>
  <si>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</si>
  <si>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</si>
  <si>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</si>
  <si>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</si>
  <si>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</si>
  <si>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</si>
  <si>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</si>
  <si>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</si>
  <si>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</si>
  <si>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</si>
  <si>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</si>
  <si>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</si>
  <si>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</si>
  <si>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</si>
  <si>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</si>
  <si>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</si>
  <si>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</si>
  <si>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</si>
  <si>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</si>
  <si>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</si>
  <si>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</si>
  <si>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</si>
  <si>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</si>
  <si>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</si>
  <si>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</si>
  <si>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</si>
  <si>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</si>
  <si>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</si>
  <si>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</si>
  <si>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</si>
  <si>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</si>
  <si>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</si>
  <si>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</si>
  <si>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</si>
  <si>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</si>
  <si>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</si>
  <si>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</si>
  <si>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</si>
  <si>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</si>
  <si>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</si>
  <si>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</si>
  <si>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</si>
  <si>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</si>
  <si>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</si>
  <si>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</si>
  <si>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</si>
  <si>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</si>
  <si>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</si>
  <si>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</si>
  <si>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</si>
  <si>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</si>
  <si>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</si>
  <si>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</si>
  <si>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</si>
  <si>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</si>
  <si>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</si>
  <si>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</si>
  <si>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</si>
  <si>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</si>
  <si>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</si>
  <si>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</si>
  <si>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</si>
  <si>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</si>
  <si>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</si>
  <si>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</si>
  <si>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</si>
  <si>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</si>
  <si>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</si>
  <si>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</si>
  <si>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</si>
  <si>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</si>
  <si>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</si>
  <si>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</si>
  <si>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</si>
  <si>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</si>
  <si>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</si>
  <si>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</si>
  <si>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</si>
  <si>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</si>
  <si>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</si>
  <si>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</si>
  <si>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</si>
  <si>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</si>
  <si>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</si>
  <si>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</si>
  <si>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</si>
  <si>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</si>
  <si>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</si>
  <si>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</si>
  <si>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</si>
  <si>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</si>
  <si>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</si>
  <si>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</si>
  <si>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</si>
  <si>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</si>
  <si>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</si>
  <si>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</si>
  <si>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</si>
  <si>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</si>
  <si>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</si>
  <si>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</si>
  <si>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</si>
  <si>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</si>
  <si>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</si>
  <si>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</si>
  <si>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</si>
  <si>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</si>
  <si>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</si>
  <si>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</si>
  <si>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</si>
  <si>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</si>
  <si>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</si>
  <si>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</si>
  <si>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</si>
  <si>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</si>
  <si>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</si>
  <si>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</si>
  <si>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</si>
  <si>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</si>
  <si>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</si>
  <si>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</si>
  <si>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</si>
  <si>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</si>
  <si>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</si>
  <si>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</si>
  <si>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</si>
  <si>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</si>
  <si>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</si>
  <si>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</si>
  <si>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</si>
  <si>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</si>
  <si>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</si>
  <si>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</si>
  <si>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</si>
  <si>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</si>
  <si>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</si>
  <si>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</si>
  <si>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</si>
  <si>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</si>
  <si>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</si>
  <si>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</si>
  <si>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</si>
  <si>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</si>
  <si>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</si>
  <si>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</si>
  <si>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</si>
  <si>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</si>
  <si>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</si>
  <si>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</si>
  <si>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</si>
  <si>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</si>
  <si>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</si>
  <si>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</si>
  <si>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</si>
  <si>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</si>
  <si>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</si>
  <si>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</si>
  <si>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</si>
  <si>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</si>
  <si>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</si>
  <si>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</si>
  <si>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</si>
  <si>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</si>
  <si>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</si>
  <si>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</si>
  <si>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</si>
  <si>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</si>
  <si>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</si>
  <si>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</si>
  <si>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</si>
  <si>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</si>
  <si>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</si>
  <si>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</si>
  <si>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</si>
  <si>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</si>
  <si>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</si>
  <si>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</si>
  <si>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</si>
  <si>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</si>
  <si>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</si>
  <si>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</si>
  <si>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</si>
  <si>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</si>
  <si>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</si>
  <si>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</si>
  <si>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</si>
  <si>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</si>
  <si>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</si>
  <si>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</si>
  <si>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</si>
  <si>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</si>
  <si>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</si>
  <si>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</si>
  <si>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</si>
  <si>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</si>
  <si>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</si>
  <si>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</si>
  <si>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</si>
  <si>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</si>
  <si>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</si>
  <si>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</si>
  <si>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</si>
  <si>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</si>
  <si>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</si>
  <si>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</si>
  <si>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</si>
  <si>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</si>
  <si>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</si>
  <si>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</si>
  <si>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</si>
  <si>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</si>
  <si>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</si>
  <si>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</si>
  <si>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</si>
  <si>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</si>
  <si>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</si>
  <si>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</si>
  <si>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</si>
  <si>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</si>
  <si>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</si>
  <si>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</si>
  <si>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</si>
  <si>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</si>
  <si>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</si>
  <si>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</si>
  <si>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</si>
  <si>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</si>
  <si>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</si>
  <si>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</si>
  <si>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</si>
  <si>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</si>
  <si>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</si>
  <si>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</si>
  <si>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</si>
  <si>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</si>
  <si>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</si>
  <si>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</si>
  <si>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</si>
  <si>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</si>
  <si>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</si>
  <si>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</si>
  <si>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</si>
  <si>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</si>
  <si>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</si>
  <si>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</si>
  <si>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</si>
  <si>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</si>
  <si>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</si>
  <si>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</si>
  <si>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</si>
  <si>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</si>
  <si>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</si>
  <si>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</si>
  <si>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</si>
  <si>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</si>
  <si>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</si>
  <si>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</si>
  <si>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</si>
  <si>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</si>
  <si>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</si>
  <si>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</si>
  <si>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</si>
  <si>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</si>
  <si>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</si>
  <si>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</si>
  <si>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</si>
  <si>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</si>
  <si>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</si>
  <si>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</si>
  <si>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</si>
  <si>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</si>
  <si>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</si>
  <si>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</si>
  <si>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</si>
  <si>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</si>
  <si>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</si>
  <si>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</si>
  <si>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</si>
  <si>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</si>
  <si>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</si>
  <si>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</si>
  <si>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</si>
  <si>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</si>
  <si>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</si>
  <si>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</si>
  <si>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</si>
  <si>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</si>
  <si>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</si>
  <si>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</si>
  <si>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</si>
  <si>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</si>
  <si>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</si>
  <si>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</si>
  <si>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</si>
  <si>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</si>
  <si>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</si>
  <si>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</si>
  <si>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</si>
  <si>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</si>
  <si>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</si>
  <si>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</si>
  <si>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</si>
  <si>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</si>
  <si>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</si>
  <si>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</si>
  <si>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</si>
  <si>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</si>
  <si>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</si>
  <si>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</si>
  <si>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</si>
  <si>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</si>
  <si>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</si>
  <si>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</si>
  <si>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</si>
  <si>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</si>
  <si>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</si>
  <si>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</si>
  <si>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</si>
  <si>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</si>
  <si>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</si>
  <si>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</si>
  <si>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</si>
  <si>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</si>
  <si>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</si>
  <si>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</si>
  <si>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</si>
  <si>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</si>
  <si>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</si>
  <si>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</si>
  <si>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</si>
  <si>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</si>
  <si>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</si>
  <si>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</si>
  <si>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</si>
  <si>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</si>
  <si>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</si>
  <si>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</si>
  <si>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</si>
  <si>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</si>
  <si>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</si>
  <si>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</si>
  <si>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</si>
  <si>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</si>
  <si>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</si>
  <si>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</si>
  <si>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</si>
  <si>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</si>
  <si>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</si>
  <si>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</si>
  <si>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</si>
  <si>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</si>
  <si>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</si>
  <si>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</si>
  <si>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</si>
  <si>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</si>
  <si>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</si>
  <si>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</si>
  <si>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</si>
  <si>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</si>
  <si>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</si>
  <si>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</si>
  <si>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</si>
  <si>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</si>
  <si>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</si>
  <si>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</si>
  <si>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</si>
  <si>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</si>
  <si>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</si>
  <si>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</si>
  <si>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</si>
  <si>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</si>
  <si>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</si>
  <si>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</si>
  <si>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</si>
  <si>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</si>
  <si>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</si>
  <si>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</si>
  <si>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</si>
  <si>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</si>
  <si>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</si>
  <si>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</si>
  <si>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</si>
  <si>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</si>
  <si>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</si>
  <si>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</si>
  <si>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</si>
  <si>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</si>
  <si>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</si>
  <si>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</si>
  <si>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</si>
  <si>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</si>
  <si>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</si>
  <si>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</si>
  <si>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</si>
  <si>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</si>
  <si>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</si>
  <si>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</si>
  <si>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</si>
  <si>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</si>
  <si>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</si>
  <si>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</si>
  <si>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</si>
  <si>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</si>
  <si>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</si>
  <si>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</si>
  <si>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</si>
  <si>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</si>
  <si>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</si>
  <si>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</si>
  <si>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</si>
  <si>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</si>
  <si>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</si>
  <si>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</si>
  <si>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</si>
  <si>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</si>
  <si>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</si>
  <si>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</si>
  <si>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</si>
  <si>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</si>
  <si>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</si>
  <si>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</si>
  <si>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</si>
  <si>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</si>
  <si>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</si>
  <si>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</si>
  <si>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</si>
  <si>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</si>
  <si>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</si>
  <si>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</si>
  <si>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</si>
  <si>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</si>
  <si>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</si>
  <si>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</si>
  <si>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</si>
  <si>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</si>
  <si>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</si>
  <si>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</si>
  <si>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</si>
  <si>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</si>
  <si>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</si>
  <si>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</si>
  <si>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</si>
  <si>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</si>
  <si>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</si>
  <si>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</si>
  <si>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</si>
  <si>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</si>
  <si>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</si>
  <si>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</si>
  <si>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</si>
  <si>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</si>
  <si>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</si>
  <si>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</si>
  <si>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</si>
  <si>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</si>
  <si>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</si>
  <si>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</si>
  <si>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</si>
  <si>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</si>
  <si>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</si>
  <si>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</si>
  <si>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</si>
  <si>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</si>
  <si>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</si>
  <si>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</si>
  <si>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</si>
  <si>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</si>
  <si>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</si>
  <si>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</si>
  <si>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</si>
  <si>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</si>
  <si>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</si>
  <si>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</si>
  <si>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</si>
  <si>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</si>
  <si>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</si>
  <si>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</si>
  <si>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</si>
  <si>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</si>
  <si>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</si>
  <si>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</si>
  <si>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</si>
  <si>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</si>
  <si>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</si>
  <si>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</si>
  <si>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</si>
  <si>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</si>
  <si>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</si>
  <si>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</si>
  <si>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</si>
  <si>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</si>
  <si>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</si>
  <si>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</si>
  <si>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</si>
  <si>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</si>
  <si>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</si>
  <si>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</si>
  <si>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</si>
  <si>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</si>
  <si>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</si>
  <si>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</si>
  <si>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</si>
  <si>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</si>
  <si>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</si>
  <si>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</si>
  <si>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</si>
  <si>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</si>
  <si>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</si>
  <si>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</si>
  <si>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</si>
  <si>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</si>
  <si>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</si>
  <si>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</si>
  <si>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</si>
  <si>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</si>
  <si>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</si>
  <si>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</si>
  <si>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</si>
  <si>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</si>
  <si>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</si>
  <si>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</si>
  <si>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</si>
  <si>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</si>
  <si>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</si>
  <si>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</si>
  <si>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</si>
  <si>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</si>
  <si>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</si>
  <si>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</si>
  <si>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</si>
  <si>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</si>
  <si>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</si>
  <si>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</si>
  <si>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</si>
  <si>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</si>
  <si>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</si>
  <si>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</si>
  <si>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</si>
  <si>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</si>
  <si>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</si>
  <si>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</si>
  <si>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</si>
  <si>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</si>
  <si>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</si>
  <si>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</si>
  <si>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</si>
  <si>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</si>
  <si>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</si>
  <si>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</si>
  <si>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</si>
  <si>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</si>
  <si>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</si>
  <si>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</si>
  <si>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</si>
  <si>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</si>
  <si>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</si>
  <si>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</si>
  <si>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</si>
  <si>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</si>
  <si>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</si>
  <si>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</si>
  <si>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</si>
  <si>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</si>
  <si>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</si>
  <si>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</si>
  <si>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</si>
  <si>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</si>
  <si>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</si>
  <si>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</si>
  <si>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</si>
  <si>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</si>
  <si>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</si>
  <si>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</si>
  <si>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</si>
  <si>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</si>
  <si>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</si>
  <si>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</si>
  <si>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</si>
  <si>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</si>
  <si>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</si>
  <si>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</si>
  <si>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</si>
  <si>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</si>
  <si>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</si>
  <si>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</si>
  <si>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</si>
  <si>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</si>
  <si>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</si>
  <si>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</si>
  <si>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</si>
  <si>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</si>
  <si>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</si>
  <si>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</si>
  <si>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</si>
  <si>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</si>
  <si>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</si>
  <si>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</si>
  <si>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</si>
  <si>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</si>
  <si>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</si>
  <si>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</si>
  <si>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</si>
  <si>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</si>
  <si>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</si>
  <si>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</si>
  <si>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</si>
  <si>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</si>
  <si>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</si>
  <si>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</si>
  <si>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</si>
  <si>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</si>
  <si>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</si>
  <si>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</si>
  <si>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</si>
  <si>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</si>
  <si>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</si>
  <si>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</si>
  <si>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</si>
  <si>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</si>
  <si>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</si>
  <si>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</si>
  <si>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</si>
  <si>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</si>
  <si>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</si>
  <si>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</si>
  <si>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</si>
  <si>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</si>
  <si>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</si>
  <si>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</si>
  <si>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</si>
  <si>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</si>
  <si>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</si>
  <si>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</si>
  <si>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</si>
  <si>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</si>
  <si>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</si>
  <si>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</si>
  <si>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</si>
  <si>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</si>
  <si>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</si>
  <si>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</si>
  <si>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</si>
  <si>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</si>
  <si>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</si>
  <si>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</si>
  <si>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</si>
  <si>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</si>
  <si>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</si>
  <si>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</si>
  <si>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</si>
  <si>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</si>
  <si>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</si>
  <si>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</si>
  <si>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</si>
  <si>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</si>
  <si>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</si>
  <si>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</si>
  <si>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</si>
  <si>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</si>
  <si>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</si>
  <si>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</si>
  <si>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</si>
  <si>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</si>
  <si>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</si>
  <si>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</si>
  <si>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</si>
  <si>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</si>
  <si>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</si>
  <si>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</si>
  <si>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</si>
  <si>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</si>
  <si>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</si>
  <si>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</si>
  <si>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</si>
  <si>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</si>
  <si>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</si>
  <si>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</si>
  <si>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</si>
  <si>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</si>
  <si>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</si>
  <si>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</si>
  <si>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</si>
  <si>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</si>
  <si>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</si>
  <si>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</si>
  <si>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</si>
  <si>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</si>
  <si>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</si>
  <si>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</si>
  <si>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</si>
  <si>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</si>
  <si>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</si>
  <si>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</si>
  <si>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</si>
  <si>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</si>
  <si>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</si>
  <si>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</si>
  <si>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</si>
  <si>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</si>
  <si>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</si>
  <si>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</si>
  <si>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</si>
  <si>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</si>
  <si>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</si>
  <si>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</si>
  <si>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</si>
  <si>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</si>
  <si>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</si>
  <si>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</si>
  <si>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</si>
  <si>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</si>
  <si>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</si>
  <si>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</si>
  <si>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</si>
  <si>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</si>
  <si>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</si>
  <si>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</si>
  <si>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</si>
  <si>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</si>
  <si>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</si>
  <si>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</si>
  <si>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</si>
  <si>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</si>
  <si>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</si>
  <si>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</si>
  <si>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</si>
  <si>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</si>
  <si>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</si>
  <si>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</si>
  <si>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</si>
  <si>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</si>
  <si>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</si>
  <si>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</si>
  <si>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</si>
  <si>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</si>
  <si>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</si>
  <si>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</si>
  <si>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</si>
  <si>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</si>
  <si>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</si>
  <si>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</si>
  <si>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</si>
  <si>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</si>
  <si>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</si>
  <si>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</si>
  <si>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</si>
  <si>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</si>
  <si>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</si>
  <si>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</si>
  <si>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</si>
  <si>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</si>
  <si>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</si>
  <si>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</si>
  <si>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</si>
  <si>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</si>
  <si>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</si>
  <si>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</si>
  <si>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</si>
  <si>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</si>
  <si>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</si>
  <si>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</si>
  <si>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</si>
  <si>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</si>
  <si>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</si>
  <si>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</si>
  <si>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</si>
  <si>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</si>
  <si>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</si>
  <si>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</si>
  <si>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</si>
  <si>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</si>
  <si>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</si>
  <si>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</si>
  <si>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</si>
  <si>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</si>
  <si>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</si>
  <si>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</si>
  <si>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</si>
  <si>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</si>
  <si>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</si>
  <si>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</si>
  <si>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</si>
  <si>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</si>
  <si>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</si>
  <si>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</si>
  <si>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</si>
  <si>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</si>
  <si>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</si>
  <si>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</si>
  <si>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</si>
  <si>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</si>
  <si>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</si>
  <si>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</si>
  <si>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</si>
  <si>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</si>
  <si>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</si>
  <si>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</si>
  <si>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</si>
  <si>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</si>
  <si>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</si>
  <si>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</si>
  <si>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</si>
  <si>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</si>
  <si>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</si>
  <si>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</si>
  <si>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</si>
  <si>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</si>
  <si>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</si>
  <si>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</si>
  <si>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</si>
  <si>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</si>
  <si>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</si>
  <si>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</si>
  <si>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</si>
  <si>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</si>
  <si>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</si>
  <si>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</si>
  <si>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</si>
  <si>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</si>
  <si>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</si>
  <si>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</si>
  <si>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</si>
  <si>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</si>
  <si>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</si>
  <si>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</si>
  <si>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</si>
  <si>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</si>
  <si>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</si>
  <si>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</si>
  <si>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</si>
  <si>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</si>
  <si>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</si>
  <si>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</si>
  <si>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</si>
  <si>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</si>
  <si>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</si>
  <si>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</si>
  <si>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</si>
  <si>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</si>
  <si>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</si>
  <si>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</si>
  <si>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</si>
  <si>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</si>
  <si>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</si>
  <si>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</si>
  <si>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</si>
  <si>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</si>
  <si>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</si>
  <si>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</si>
  <si>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</si>
  <si>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</si>
  <si>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</si>
  <si>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</si>
  <si>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</si>
  <si>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</si>
  <si>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</si>
  <si>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</si>
  <si>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</si>
  <si>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</si>
  <si>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</si>
  <si>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</si>
  <si>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</si>
  <si>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</si>
  <si>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</si>
  <si>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</si>
  <si>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</si>
  <si>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</si>
  <si>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</si>
  <si>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</si>
  <si>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</si>
  <si>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</si>
  <si>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</si>
  <si>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</si>
  <si>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</si>
  <si>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</si>
  <si>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</si>
  <si>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</si>
  <si>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</si>
  <si>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</si>
  <si>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</si>
  <si>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</si>
  <si>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</si>
  <si>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</si>
  <si>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</si>
  <si>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</si>
  <si>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</si>
  <si>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</si>
  <si>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</si>
  <si>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</si>
  <si>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</si>
  <si>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</si>
  <si>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</si>
  <si>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</si>
  <si>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</si>
  <si>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</si>
  <si>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</si>
  <si>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</si>
  <si>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</si>
  <si>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</si>
  <si>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</si>
  <si>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</si>
  <si>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</si>
  <si>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</si>
  <si>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</si>
  <si>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</si>
  <si>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</si>
  <si>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</si>
  <si>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</si>
  <si>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</si>
  <si>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</si>
  <si>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</si>
  <si>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</si>
  <si>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</si>
  <si>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</si>
  <si>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</si>
  <si>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</si>
  <si>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</si>
  <si>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</si>
  <si>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</si>
  <si>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</si>
  <si>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</si>
  <si>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</si>
  <si>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</si>
  <si>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</si>
  <si>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</si>
  <si>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</si>
  <si>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</si>
  <si>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</si>
  <si>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</si>
  <si>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</si>
  <si>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</si>
  <si>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</si>
  <si>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</si>
  <si>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</si>
  <si>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</si>
  <si>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</si>
  <si>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</si>
  <si>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</si>
  <si>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</si>
  <si>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</si>
  <si>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</si>
  <si>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</si>
  <si>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</si>
  <si>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</si>
  <si>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</si>
  <si>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</si>
  <si>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</si>
  <si>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</si>
  <si>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</si>
  <si>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</si>
  <si>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</si>
  <si>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</si>
  <si>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</si>
  <si>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</si>
  <si>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</si>
  <si>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</si>
  <si>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</si>
  <si>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</si>
  <si>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</si>
  <si>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</si>
  <si>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</si>
  <si>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</si>
  <si>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</si>
  <si>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</si>
  <si>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</si>
  <si>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</si>
  <si>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</si>
  <si>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</si>
  <si>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</si>
  <si>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</si>
  <si>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</si>
  <si>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</si>
  <si>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</si>
  <si>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</si>
  <si>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</si>
  <si>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</si>
  <si>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</si>
  <si>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</si>
  <si>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</si>
  <si>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</si>
  <si>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</si>
  <si>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</si>
  <si>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</si>
  <si>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</si>
  <si>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</si>
  <si>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</si>
  <si>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</si>
  <si>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</si>
  <si>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</si>
  <si>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</si>
  <si>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</si>
  <si>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</si>
  <si>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</si>
  <si>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</si>
  <si>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</si>
  <si>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</si>
  <si>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</si>
  <si>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</si>
  <si>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</si>
  <si>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</si>
  <si>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</si>
  <si>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</si>
  <si>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</si>
  <si>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</si>
  <si>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</si>
  <si>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</si>
  <si>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</si>
  <si>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</si>
  <si>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</si>
  <si>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</si>
  <si>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</si>
  <si>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</si>
  <si>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</si>
  <si>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</si>
  <si>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</si>
  <si>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</si>
  <si>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</si>
  <si>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</si>
  <si>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</si>
  <si>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</si>
  <si>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</si>
  <si>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</si>
  <si>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</si>
  <si>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</si>
  <si>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</si>
  <si>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</si>
  <si>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</si>
  <si>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</si>
  <si>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</si>
  <si>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</si>
  <si>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</si>
  <si>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</si>
  <si>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</si>
  <si>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</si>
  <si>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</si>
  <si>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</si>
  <si>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</si>
  <si>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</si>
  <si>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</si>
  <si>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</si>
  <si>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</si>
  <si>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</si>
  <si>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</si>
  <si>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</si>
  <si>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</si>
  <si>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</si>
  <si>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</si>
  <si>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</si>
  <si>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</si>
  <si>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</si>
  <si>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</si>
  <si>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</si>
  <si>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</si>
  <si>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</si>
  <si>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</si>
  <si>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</si>
  <si>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</si>
  <si>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</si>
  <si>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</si>
  <si>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</si>
  <si>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</si>
  <si>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</si>
  <si>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</si>
  <si>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</si>
  <si>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</si>
  <si>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</si>
  <si>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</si>
  <si>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</si>
  <si>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</si>
  <si>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</si>
  <si>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</si>
  <si>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</si>
  <si>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</si>
  <si>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</si>
  <si>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</si>
  <si>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</si>
  <si>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</si>
  <si>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</si>
  <si>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</si>
  <si>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</si>
  <si>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</si>
  <si>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</si>
  <si>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</si>
  <si>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</si>
  <si>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</si>
  <si>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</si>
  <si>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</si>
  <si>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</si>
  <si>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</si>
  <si>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</si>
  <si>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</si>
  <si>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</si>
  <si>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</si>
  <si>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</si>
  <si>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</si>
  <si>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</si>
  <si>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</si>
  <si>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</si>
  <si>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</si>
  <si>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</si>
  <si>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</si>
  <si>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</si>
  <si>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</si>
  <si>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</si>
  <si>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</si>
  <si>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</si>
  <si>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</si>
  <si>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</si>
  <si>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</si>
  <si>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</si>
  <si>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</si>
  <si>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</si>
  <si>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</si>
  <si>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</si>
  <si>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</si>
  <si>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</si>
  <si>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</si>
  <si>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</si>
  <si>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</si>
  <si>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</si>
  <si>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</si>
  <si>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</si>
  <si>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</si>
  <si>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</si>
  <si>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</si>
  <si>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</si>
  <si>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</si>
  <si>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</si>
  <si>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</si>
  <si>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</si>
  <si>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</si>
  <si>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</si>
  <si>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</si>
  <si>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</si>
  <si>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</si>
  <si>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</si>
  <si>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</si>
  <si>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</si>
  <si>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</si>
  <si>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</si>
  <si>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</si>
  <si>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</si>
  <si>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</si>
  <si>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</si>
  <si>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</si>
  <si>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</si>
  <si>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</si>
  <si>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</si>
  <si>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</si>
  <si>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</si>
  <si>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</si>
  <si>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</si>
  <si>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</si>
  <si>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</si>
  <si>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</si>
  <si>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</si>
  <si>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</si>
  <si>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</si>
  <si>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</si>
  <si>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</si>
  <si>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</si>
  <si>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</si>
  <si>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</si>
  <si>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</si>
  <si>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</si>
  <si>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</si>
  <si>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</si>
  <si>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</si>
  <si>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</si>
  <si>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</si>
  <si>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</si>
  <si>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</si>
  <si>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</si>
  <si>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</si>
  <si>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</si>
  <si>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</si>
  <si>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</si>
  <si>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</si>
  <si>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</si>
  <si>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</si>
  <si>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</si>
  <si>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</si>
  <si>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</si>
  <si>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</si>
  <si>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</si>
  <si>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</si>
  <si>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</si>
  <si>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</si>
  <si>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</si>
  <si>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</si>
  <si>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</si>
  <si>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</si>
  <si>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</si>
  <si>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</si>
  <si>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</si>
  <si>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</si>
  <si>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</si>
  <si>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</si>
  <si>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</si>
  <si>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</si>
  <si>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</si>
  <si>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</si>
  <si>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</si>
  <si>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</si>
  <si>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</si>
  <si>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</si>
  <si>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</si>
  <si>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</si>
  <si>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</si>
  <si>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</si>
  <si>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</si>
  <si>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</si>
  <si>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</si>
  <si>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</si>
  <si>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</si>
  <si>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</si>
  <si>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</si>
  <si>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</si>
  <si>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</si>
  <si>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</si>
  <si>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</si>
  <si>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</si>
  <si>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</si>
  <si>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</si>
  <si>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</si>
  <si>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</si>
  <si>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</si>
  <si>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</si>
  <si>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</si>
  <si>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</si>
  <si>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</si>
  <si>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</si>
  <si>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</si>
  <si>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</si>
  <si>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</si>
  <si>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</si>
  <si>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</si>
  <si>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</si>
  <si>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</si>
  <si>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</si>
  <si>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</si>
  <si>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</si>
  <si>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</si>
  <si>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</si>
  <si>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</si>
  <si>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</si>
  <si>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</si>
  <si>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</si>
  <si>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</si>
  <si>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</si>
  <si>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</si>
  <si>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</si>
  <si>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</si>
  <si>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</si>
  <si>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</si>
  <si>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</si>
  <si>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</si>
  <si>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</si>
  <si>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</si>
  <si>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</si>
  <si>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</si>
  <si>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</si>
  <si>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</si>
  <si>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</si>
  <si>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</si>
  <si>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</si>
  <si>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</si>
  <si>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</si>
  <si>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</si>
  <si>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</si>
  <si>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</si>
  <si>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</si>
  <si>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</si>
  <si>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</si>
  <si>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</si>
  <si>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</si>
  <si>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</si>
  <si>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</si>
  <si>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</si>
  <si>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</si>
  <si>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</si>
  <si>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</si>
  <si>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</si>
  <si>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</si>
  <si>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</si>
  <si>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</si>
  <si>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</si>
  <si>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</si>
  <si>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</si>
  <si>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</si>
  <si>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</si>
  <si>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</si>
  <si>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</si>
  <si>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</si>
  <si>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</si>
  <si>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</si>
  <si>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</si>
  <si>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</si>
  <si>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</si>
  <si>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</si>
  <si>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</si>
  <si>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</si>
  <si>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</si>
  <si>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</si>
  <si>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</si>
  <si>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</si>
  <si>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</si>
  <si>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</si>
  <si>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</si>
  <si>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</si>
  <si>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</si>
  <si>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</si>
  <si>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</si>
  <si>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</si>
  <si>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</si>
  <si>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</si>
  <si>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</si>
  <si>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</si>
  <si>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</si>
  <si>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</si>
  <si>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</si>
  <si>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</si>
  <si>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</si>
  <si>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</si>
  <si>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</si>
  <si>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</si>
  <si>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</si>
  <si>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</si>
  <si>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</si>
  <si>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</si>
  <si>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</si>
  <si>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</si>
  <si>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</si>
  <si>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</si>
  <si>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</si>
  <si>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</si>
  <si>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</si>
  <si>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</si>
  <si>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</si>
  <si>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</si>
  <si>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</si>
  <si>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</si>
  <si>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</si>
  <si>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</si>
  <si>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</si>
  <si>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</si>
  <si>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</si>
  <si>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</si>
  <si>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</si>
  <si>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</si>
  <si>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</si>
  <si>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</si>
  <si>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</si>
  <si>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</si>
  <si>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</si>
  <si>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</si>
  <si>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</si>
  <si>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</si>
  <si>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</si>
  <si>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</si>
  <si>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</si>
  <si>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</si>
  <si>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</si>
  <si>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</si>
  <si>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</si>
  <si>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</si>
  <si>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</si>
  <si>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</si>
  <si>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</si>
  <si>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</si>
  <si>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</si>
  <si>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</si>
  <si>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</si>
  <si>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</si>
  <si>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</si>
  <si>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</si>
  <si>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</si>
  <si>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</si>
  <si>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</si>
  <si>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</si>
  <si>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</si>
  <si>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</si>
  <si>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</si>
  <si>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</si>
  <si>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</si>
  <si>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</si>
  <si>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</si>
  <si>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</si>
  <si>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</si>
  <si>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</si>
  <si>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</si>
  <si>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</si>
  <si>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</si>
  <si>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</si>
  <si>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</si>
  <si>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</si>
  <si>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</si>
  <si>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</si>
  <si>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</si>
  <si>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</si>
  <si>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</si>
  <si>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</si>
  <si>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</si>
  <si>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</si>
  <si>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</si>
  <si>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</si>
  <si>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</si>
  <si>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</si>
  <si>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</si>
  <si>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</si>
  <si>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</si>
  <si>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</si>
  <si>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</si>
  <si>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</si>
  <si>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</si>
  <si>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</si>
  <si>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</si>
  <si>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</si>
  <si>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</si>
  <si>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</si>
  <si>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</si>
  <si>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</si>
  <si>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</si>
  <si>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</si>
  <si>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</si>
  <si>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</si>
  <si>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</si>
  <si>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</si>
  <si>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</si>
  <si>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</si>
  <si>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</si>
  <si>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</si>
  <si>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</si>
  <si>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</si>
  <si>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</si>
  <si>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</si>
  <si>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</si>
  <si>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</si>
  <si>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</si>
  <si>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</si>
  <si>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</si>
  <si>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</si>
  <si>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</si>
  <si>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</si>
  <si>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</si>
  <si>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</si>
  <si>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</si>
  <si>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</si>
  <si>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</si>
  <si>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</si>
  <si>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</si>
  <si>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</si>
  <si>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</si>
  <si>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</si>
  <si>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</si>
  <si>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</si>
  <si>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</si>
  <si>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</si>
  <si>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</si>
  <si>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</si>
  <si>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</si>
  <si>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</si>
  <si>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</si>
  <si>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</si>
  <si>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</si>
  <si>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</si>
  <si>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</si>
  <si>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</si>
  <si>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</si>
  <si>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</si>
  <si>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</si>
  <si>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</si>
  <si>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</si>
  <si>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</si>
  <si>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</si>
  <si>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</si>
  <si>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</si>
  <si>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</si>
  <si>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</si>
  <si>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</si>
  <si>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</si>
  <si>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</si>
  <si>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</si>
  <si>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</si>
  <si>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</si>
  <si>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</si>
  <si>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</si>
  <si>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</si>
  <si>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</si>
  <si>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</si>
  <si>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</si>
  <si>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</si>
  <si>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</si>
  <si>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</si>
  <si>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</si>
  <si>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</si>
  <si>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</si>
  <si>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</si>
  <si>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</si>
  <si>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</si>
  <si>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</si>
  <si>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</si>
  <si>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</si>
  <si>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</si>
  <si>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</si>
  <si>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</si>
  <si>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</si>
  <si>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</si>
  <si>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</si>
  <si>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</si>
  <si>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</si>
  <si>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</si>
  <si>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</si>
  <si>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</si>
  <si>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</si>
  <si>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</si>
  <si>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</si>
  <si>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</si>
  <si>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</si>
  <si>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</si>
  <si>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</si>
  <si>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</si>
  <si>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</si>
  <si>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</si>
  <si>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</si>
  <si>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</si>
  <si>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</si>
  <si>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</si>
  <si>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</si>
  <si>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</si>
  <si>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</si>
  <si>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</si>
  <si>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</si>
  <si>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</si>
  <si>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</si>
  <si>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</si>
  <si>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</si>
  <si>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</si>
  <si>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</si>
  <si>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</si>
  <si>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</si>
  <si>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</si>
  <si>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</si>
  <si>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</si>
  <si>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</si>
  <si>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</si>
  <si>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</si>
  <si>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</si>
  <si>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</si>
  <si>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</si>
  <si>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</si>
  <si>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</si>
  <si>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</si>
  <si>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</si>
  <si>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</si>
  <si>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</si>
  <si>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</si>
  <si>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</si>
  <si>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</si>
  <si>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</si>
  <si>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</si>
  <si>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</si>
  <si>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</si>
  <si>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</si>
  <si>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</si>
  <si>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</si>
  <si>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</si>
  <si>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</si>
  <si>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</si>
  <si>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</si>
  <si>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</si>
  <si>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</si>
  <si>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</si>
  <si>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</si>
  <si>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</si>
  <si>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</si>
  <si>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</si>
  <si>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</si>
  <si>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</si>
  <si>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</si>
  <si>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</si>
  <si>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</si>
  <si>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</si>
  <si>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</si>
  <si>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</si>
  <si>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</si>
  <si>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</si>
  <si>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</si>
  <si>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</si>
  <si>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</si>
  <si>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</si>
  <si>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</si>
  <si>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</si>
  <si>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</si>
  <si>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</si>
  <si>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</si>
  <si>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</si>
  <si>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</si>
  <si>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</si>
  <si>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</si>
  <si>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</si>
  <si>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</si>
  <si>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</si>
  <si>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</si>
  <si>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</si>
  <si>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</si>
  <si>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</si>
  <si>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</si>
  <si>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</si>
  <si>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</si>
  <si>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</si>
  <si>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</si>
  <si>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</si>
  <si>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</si>
  <si>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</si>
  <si>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</si>
  <si>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</si>
  <si>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</si>
  <si>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</si>
  <si>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</si>
  <si>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</si>
  <si>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</si>
  <si>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</si>
  <si>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</si>
  <si>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</si>
  <si>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</si>
  <si>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</si>
  <si>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</si>
  <si>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</si>
  <si>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</si>
  <si>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</si>
  <si>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</si>
  <si>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</si>
  <si>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</si>
  <si>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</si>
  <si>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</si>
  <si>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</si>
  <si>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</si>
  <si>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</si>
  <si>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</si>
  <si>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</si>
  <si>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</si>
  <si>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</si>
  <si>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</si>
  <si>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</si>
  <si>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</si>
  <si>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</si>
  <si>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</si>
  <si>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</si>
  <si>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</si>
  <si>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</si>
  <si>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</si>
  <si>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</si>
  <si>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</si>
  <si>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</si>
  <si>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</si>
  <si>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</si>
  <si>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</si>
  <si>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</si>
  <si>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</si>
  <si>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</si>
  <si>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</si>
  <si>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</si>
  <si>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</si>
  <si>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</si>
  <si>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</si>
  <si>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</si>
  <si>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</si>
  <si>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</si>
  <si>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</si>
  <si>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</si>
  <si>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</si>
  <si>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</si>
  <si>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</si>
  <si>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</si>
  <si>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</si>
  <si>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</si>
  <si>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</si>
  <si>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</si>
  <si>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</si>
  <si>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</si>
  <si>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</si>
  <si>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</si>
  <si>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</si>
  <si>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</si>
  <si>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</si>
  <si>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</si>
  <si>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</si>
  <si>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</si>
  <si>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</si>
  <si>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</si>
  <si>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</si>
  <si>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</si>
  <si>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</si>
  <si>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</si>
  <si>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</si>
  <si>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</si>
  <si>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</si>
  <si>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</si>
  <si>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</si>
  <si>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</si>
  <si>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</si>
  <si>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</si>
  <si>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</si>
  <si>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</si>
  <si>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</si>
  <si>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</si>
  <si>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</si>
  <si>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</si>
  <si>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</si>
  <si>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</si>
  <si>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</si>
  <si>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</si>
  <si>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</si>
  <si>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</si>
  <si>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</si>
  <si>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</si>
  <si>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</si>
  <si>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</si>
  <si>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</si>
  <si>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</si>
  <si>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</si>
  <si>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</si>
  <si>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</si>
  <si>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</si>
  <si>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</si>
  <si>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</si>
  <si>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</si>
  <si>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</si>
  <si>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</si>
  <si>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</si>
  <si>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</si>
  <si>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</si>
  <si>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</si>
  <si>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</si>
  <si>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</si>
  <si>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</si>
  <si>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</si>
  <si>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</si>
  <si>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</si>
  <si>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</si>
  <si>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</si>
  <si>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</si>
  <si>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</si>
  <si>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</si>
  <si>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</si>
  <si>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</si>
  <si>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</si>
  <si>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</si>
  <si>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</si>
  <si>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</si>
  <si>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</si>
  <si>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</si>
  <si>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</si>
  <si>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</si>
  <si>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</si>
  <si>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</si>
  <si>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</si>
  <si>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</si>
  <si>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</si>
  <si>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</si>
  <si>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</si>
  <si>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</si>
  <si>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</si>
  <si>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</si>
  <si>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</si>
  <si>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</si>
  <si>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</si>
  <si>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</si>
  <si>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</si>
  <si>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</si>
  <si>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</si>
  <si>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</si>
  <si>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</si>
  <si>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</si>
  <si>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</si>
  <si>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</si>
  <si>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</si>
  <si>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</si>
  <si>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</si>
  <si>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</si>
  <si>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</si>
  <si>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</si>
  <si>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</si>
  <si>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</si>
  <si>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</si>
  <si>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</si>
  <si>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</si>
  <si>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</si>
  <si>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</si>
  <si>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</si>
  <si>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</si>
  <si>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</si>
  <si>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</si>
  <si>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</si>
  <si>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</si>
  <si>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</si>
  <si>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</si>
  <si>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</si>
  <si>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</si>
  <si>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</si>
  <si>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</si>
  <si>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</si>
  <si>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</si>
  <si>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</si>
  <si>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</si>
  <si>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</si>
  <si>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</si>
  <si>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</si>
  <si>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</si>
  <si>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</si>
  <si>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</si>
  <si>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</si>
  <si>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</si>
  <si>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</si>
  <si>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</si>
  <si>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</si>
  <si>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</si>
  <si>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</si>
  <si>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</si>
  <si>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</si>
  <si>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</si>
  <si>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</si>
  <si>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</si>
  <si>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</si>
  <si>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</si>
  <si>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</si>
  <si>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</si>
  <si>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</si>
  <si>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</si>
  <si>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</si>
  <si>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</si>
  <si>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</si>
  <si>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</si>
  <si>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</si>
  <si>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</si>
  <si>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</si>
  <si>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</si>
  <si>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</si>
  <si>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</si>
  <si>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</si>
  <si>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</si>
  <si>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</si>
  <si>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</si>
  <si>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</si>
  <si>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</si>
  <si>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</si>
  <si>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</si>
  <si>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</si>
  <si>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</si>
  <si>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</si>
  <si>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</si>
  <si>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</si>
  <si>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</si>
  <si>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</si>
  <si>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</si>
  <si>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</si>
  <si>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</si>
  <si>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</si>
  <si>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</si>
  <si>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</si>
  <si>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</si>
  <si>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</si>
  <si>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</si>
  <si>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</si>
  <si>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</si>
  <si>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</si>
  <si>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</si>
  <si>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</si>
  <si>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</si>
  <si>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</si>
  <si>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</si>
  <si>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</si>
  <si>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</si>
  <si>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</si>
  <si>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</si>
  <si>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</si>
  <si>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</si>
  <si>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</si>
  <si>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</si>
  <si>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</si>
  <si>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</si>
  <si>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</si>
  <si>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</si>
  <si>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</si>
  <si>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</si>
  <si>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</si>
  <si>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</si>
  <si>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</si>
  <si>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</si>
  <si>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</si>
  <si>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</si>
  <si>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</si>
  <si>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</si>
  <si>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</si>
  <si>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</si>
  <si>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</si>
  <si>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</si>
  <si>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</si>
  <si>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</si>
  <si>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</si>
  <si>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</si>
  <si>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</si>
  <si>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</si>
  <si>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</si>
  <si>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</si>
  <si>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</si>
  <si>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</si>
  <si>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</si>
  <si>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</si>
  <si>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</si>
  <si>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</si>
  <si>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</si>
  <si>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</si>
  <si>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</si>
  <si>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</si>
  <si>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</si>
  <si>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</si>
  <si>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</si>
  <si>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</si>
  <si>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</si>
  <si>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</si>
  <si>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</si>
  <si>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</si>
  <si>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</si>
  <si>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</si>
  <si>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</si>
  <si>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</si>
  <si>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</si>
  <si>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</si>
  <si>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</si>
  <si>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</si>
  <si>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</si>
  <si>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</si>
  <si>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</si>
  <si>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</si>
  <si>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</si>
  <si>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</si>
  <si>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</si>
  <si>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</si>
  <si>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</si>
  <si>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</si>
  <si>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</si>
  <si>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</si>
  <si>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</si>
  <si>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</si>
  <si>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</si>
  <si>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</si>
  <si>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</si>
  <si>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</si>
  <si>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</si>
  <si>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</si>
  <si>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</si>
  <si>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</si>
  <si>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</si>
  <si>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</si>
  <si>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</si>
  <si>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</si>
  <si>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</si>
  <si>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</si>
  <si>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</si>
  <si>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</si>
  <si>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</si>
  <si>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</si>
  <si>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</si>
  <si>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</si>
  <si>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</si>
  <si>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</si>
  <si>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</si>
  <si>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</si>
  <si>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</si>
  <si>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</si>
  <si>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</si>
  <si>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</si>
  <si>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</si>
  <si>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</si>
  <si>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</si>
  <si>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</si>
  <si>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</si>
  <si>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</si>
  <si>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</si>
  <si>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</si>
  <si>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</si>
  <si>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</si>
  <si>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</si>
  <si>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</si>
  <si>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</si>
  <si>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</si>
  <si>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</si>
  <si>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</si>
  <si>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</si>
  <si>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</si>
  <si>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</si>
  <si>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</si>
  <si>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</si>
  <si>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</si>
  <si>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</si>
  <si>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</si>
  <si>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</si>
  <si>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</si>
  <si>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</si>
  <si>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</si>
  <si>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</si>
  <si>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</si>
  <si>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</si>
  <si>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</si>
  <si>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</si>
  <si>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</si>
  <si>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</si>
  <si>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</si>
  <si>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</si>
  <si>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</si>
  <si>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</si>
  <si>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</si>
  <si>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</si>
  <si>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</si>
  <si>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</si>
  <si>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</si>
  <si>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</si>
  <si>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</si>
  <si>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</si>
  <si>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</si>
  <si>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</si>
  <si>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</si>
  <si>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</si>
  <si>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</si>
  <si>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</si>
  <si>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</si>
  <si>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</si>
  <si>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</si>
  <si>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</si>
  <si>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</si>
  <si>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</si>
  <si>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</si>
  <si>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</si>
  <si>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</si>
  <si>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</si>
  <si>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</si>
  <si>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</si>
  <si>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</si>
  <si>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</si>
  <si>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</si>
  <si>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</si>
  <si>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</si>
  <si>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</si>
  <si>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</si>
  <si>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</si>
  <si>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</si>
  <si>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</si>
  <si>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</si>
  <si>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</si>
  <si>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</si>
  <si>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</si>
  <si>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</si>
  <si>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</si>
  <si>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</si>
  <si>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</si>
  <si>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</si>
  <si>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</si>
  <si>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</si>
  <si>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</si>
  <si>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</si>
  <si>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</si>
  <si>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</si>
  <si>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</si>
  <si>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</si>
  <si>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</si>
  <si>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</si>
  <si>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</si>
  <si>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</si>
  <si>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</si>
  <si>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</si>
  <si>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</si>
  <si>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</si>
  <si>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</si>
  <si>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</si>
  <si>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</si>
  <si>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</si>
  <si>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</si>
  <si>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</si>
  <si>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</si>
  <si>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</si>
  <si>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</si>
  <si>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</si>
  <si>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</si>
  <si>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</si>
  <si>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</si>
  <si>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</si>
  <si>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</si>
  <si>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</si>
  <si>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</si>
  <si>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</si>
  <si>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</si>
  <si>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</si>
  <si>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</si>
  <si>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</si>
  <si>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</si>
  <si>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</si>
  <si>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</si>
  <si>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</si>
  <si>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</si>
  <si>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</si>
  <si>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</si>
  <si>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</si>
  <si>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</si>
  <si>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</si>
  <si>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</si>
  <si>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</si>
  <si>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</si>
  <si>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</si>
  <si>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</si>
  <si>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</si>
  <si>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</si>
  <si>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</si>
  <si>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</si>
  <si>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</si>
  <si>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</si>
  <si>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</si>
  <si>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</si>
  <si>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</si>
  <si>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</si>
  <si>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</si>
  <si>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</si>
  <si>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</si>
  <si>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</si>
  <si>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</si>
  <si>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</si>
  <si>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</si>
  <si>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</si>
  <si>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</si>
  <si>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</si>
  <si>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</si>
  <si>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</si>
  <si>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</si>
  <si>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</si>
  <si>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</si>
  <si>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</si>
  <si>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</si>
  <si>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</si>
  <si>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</si>
  <si>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</si>
  <si>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</si>
  <si>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</si>
  <si>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</si>
  <si>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</si>
  <si>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</si>
  <si>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</si>
  <si>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</si>
  <si>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</si>
  <si>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</si>
  <si>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</si>
  <si>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</si>
  <si>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</si>
  <si>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</si>
  <si>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</si>
  <si>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</si>
  <si>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</si>
  <si>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</si>
  <si>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</si>
  <si>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</si>
  <si>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</si>
  <si>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</si>
  <si>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</si>
  <si>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</si>
  <si>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</si>
  <si>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</si>
  <si>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</si>
  <si>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</si>
  <si>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</si>
  <si>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</si>
  <si>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</si>
  <si>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</si>
  <si>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</si>
  <si>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</si>
  <si>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</si>
  <si>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</si>
  <si>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</si>
  <si>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</si>
  <si>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</si>
  <si>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</si>
  <si>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</si>
  <si>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</si>
  <si>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</si>
  <si>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</si>
  <si>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</si>
  <si>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</si>
  <si>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</si>
  <si>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</si>
  <si>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</si>
  <si>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</si>
  <si>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</si>
  <si>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</si>
  <si>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</si>
  <si>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</si>
  <si>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</si>
  <si>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</si>
  <si>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</si>
  <si>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</si>
  <si>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</si>
  <si>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</si>
  <si>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</si>
  <si>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</si>
  <si>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</si>
  <si>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</si>
  <si>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</si>
  <si>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</si>
  <si>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</si>
  <si>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</si>
  <si>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</si>
  <si>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</si>
  <si>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</si>
  <si>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</si>
  <si>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</si>
  <si>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</si>
  <si>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</si>
  <si>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</si>
  <si>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</si>
  <si>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</si>
  <si>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</si>
  <si>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</si>
  <si>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</si>
  <si>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</si>
  <si>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</si>
  <si>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</si>
  <si>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</si>
  <si>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</si>
  <si>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</si>
  <si>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</si>
  <si>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</si>
  <si>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</si>
  <si>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</si>
  <si>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</si>
  <si>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</si>
  <si>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</si>
  <si>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</si>
  <si>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</si>
  <si>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</si>
  <si>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</si>
  <si>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</si>
  <si>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</si>
  <si>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</si>
  <si>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</si>
  <si>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</si>
  <si>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</si>
  <si>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</si>
  <si>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</si>
  <si>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</si>
  <si>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</si>
  <si>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</si>
  <si>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</si>
  <si>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</si>
  <si>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</si>
  <si>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</si>
  <si>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</si>
  <si>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</si>
  <si>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</si>
  <si>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</si>
  <si>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</si>
  <si>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</si>
  <si>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</si>
  <si>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</si>
  <si>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</si>
  <si>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</si>
  <si>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</si>
  <si>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</si>
  <si>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</si>
  <si>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</si>
  <si>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</si>
  <si>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</si>
  <si>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</si>
  <si>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</si>
  <si>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</si>
  <si>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</si>
  <si>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</si>
  <si>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</si>
  <si>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</si>
  <si>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</si>
  <si>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</si>
  <si>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</si>
  <si>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</si>
  <si>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</si>
  <si>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</si>
  <si>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</si>
  <si>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</si>
  <si>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</si>
  <si>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</si>
  <si>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</si>
  <si>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</si>
  <si>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</si>
  <si>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</si>
  <si>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</si>
  <si>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</si>
  <si>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</si>
  <si>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</si>
  <si>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</si>
  <si>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</si>
  <si>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</si>
  <si>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</si>
  <si>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</si>
  <si>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</si>
  <si>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</si>
  <si>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</si>
  <si>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</si>
  <si>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</si>
  <si>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</si>
  <si>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</si>
  <si>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</si>
  <si>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</si>
  <si>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</si>
  <si>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</si>
  <si>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</si>
  <si>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</si>
  <si>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</si>
  <si>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</si>
  <si>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</si>
  <si>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</si>
  <si>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</si>
  <si>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</si>
  <si>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</si>
  <si>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</si>
  <si>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</si>
  <si>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</si>
  <si>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</si>
  <si>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</si>
  <si>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</si>
  <si>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</si>
  <si>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</si>
  <si>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</si>
  <si>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</si>
  <si>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</si>
  <si>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</si>
  <si>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</si>
  <si>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</si>
  <si>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</si>
  <si>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</si>
  <si>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</si>
  <si>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</si>
  <si>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</si>
  <si>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</si>
  <si>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</si>
  <si>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</si>
  <si>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</si>
  <si>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</si>
  <si>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</si>
  <si>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</si>
  <si>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</si>
  <si>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</si>
  <si>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</si>
  <si>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</si>
  <si>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</si>
  <si>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</si>
  <si>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</si>
  <si>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</si>
  <si>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</si>
  <si>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</si>
  <si>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</si>
  <si>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</si>
  <si>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</si>
  <si>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</si>
  <si>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</si>
  <si>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</si>
  <si>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</si>
  <si>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</si>
  <si>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</si>
  <si>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</si>
  <si>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</si>
  <si>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</si>
  <si>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</si>
  <si>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</si>
  <si>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</si>
  <si>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</si>
  <si>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</si>
  <si>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</si>
  <si>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</si>
  <si>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</si>
  <si>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</si>
  <si>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</si>
  <si>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</si>
  <si>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</si>
  <si>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</si>
  <si>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</si>
  <si>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</si>
  <si>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</si>
  <si>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</si>
  <si>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</si>
  <si>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</si>
  <si>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</si>
  <si>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</si>
  <si>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</si>
  <si>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</si>
  <si>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</si>
  <si>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</si>
  <si>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</si>
  <si>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</si>
  <si>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</si>
  <si>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</si>
  <si>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</si>
  <si>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</si>
  <si>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</si>
  <si>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</si>
  <si>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</si>
  <si>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</si>
  <si>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</si>
  <si>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</si>
  <si>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</si>
  <si>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</si>
  <si>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</si>
  <si>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</si>
  <si>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</si>
  <si>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</si>
  <si>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</si>
  <si>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</si>
  <si>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</si>
  <si>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</si>
  <si>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</si>
  <si>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</si>
  <si>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</si>
  <si>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</si>
  <si>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</si>
  <si>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</si>
  <si>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</si>
  <si>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</si>
  <si>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</si>
  <si>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</si>
  <si>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</si>
  <si>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</si>
  <si>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</si>
  <si>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</si>
  <si>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</si>
  <si>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</si>
  <si>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</si>
  <si>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</si>
  <si>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</si>
  <si>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</si>
  <si>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</si>
  <si>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</si>
  <si>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</si>
  <si>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</si>
  <si>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</si>
  <si>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</si>
  <si>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</si>
  <si>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</si>
  <si>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</si>
  <si>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</si>
  <si>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</si>
  <si>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</si>
  <si>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</si>
  <si>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</si>
  <si>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</si>
  <si>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</si>
  <si>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</si>
  <si>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</si>
  <si>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</si>
  <si>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</si>
  <si>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</si>
  <si>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</si>
  <si>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</si>
  <si>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</si>
  <si>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</si>
  <si>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</si>
  <si>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</si>
  <si>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</si>
  <si>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</si>
  <si>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</si>
  <si>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</si>
  <si>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</si>
  <si>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</si>
  <si>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</si>
  <si>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</si>
  <si>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</si>
  <si>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</si>
  <si>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</si>
  <si>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</si>
  <si>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</si>
  <si>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</si>
  <si>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</si>
  <si>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</si>
  <si>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</si>
  <si>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</si>
  <si>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</si>
  <si>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</si>
  <si>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</si>
  <si>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</si>
  <si>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</si>
  <si>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</si>
  <si>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</si>
  <si>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</si>
  <si>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</si>
  <si>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</si>
  <si>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</si>
  <si>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</si>
  <si>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</si>
  <si>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</si>
  <si>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</si>
  <si>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</si>
  <si>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</si>
  <si>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</si>
  <si>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</si>
  <si>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</si>
  <si>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</si>
  <si>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</si>
  <si>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</si>
  <si>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</si>
  <si>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</si>
  <si>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</si>
  <si>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</si>
  <si>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</si>
  <si>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</si>
  <si>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</si>
  <si>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</si>
  <si>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</si>
  <si>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</si>
  <si>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</si>
  <si>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</si>
  <si>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</si>
  <si>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</si>
  <si>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</si>
  <si>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</si>
  <si>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</si>
  <si>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</si>
  <si>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</si>
  <si>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</si>
  <si>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</si>
  <si>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</si>
  <si>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</si>
  <si>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</si>
  <si>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</si>
  <si>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</si>
  <si>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</si>
  <si>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</si>
  <si>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</si>
  <si>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</si>
  <si>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</si>
  <si>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</si>
  <si>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</si>
  <si>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</si>
  <si>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</si>
  <si>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</si>
  <si>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</si>
  <si>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</si>
  <si>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</si>
  <si>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</si>
  <si>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</si>
  <si>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</si>
  <si>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</si>
  <si>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</si>
  <si>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</si>
  <si>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</si>
  <si>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</si>
  <si>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</si>
  <si>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</si>
  <si>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</si>
  <si>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</si>
  <si>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</si>
  <si>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</si>
  <si>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</si>
  <si>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</si>
  <si>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</si>
  <si>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</si>
  <si>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</si>
  <si>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</si>
  <si>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</si>
  <si>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</si>
  <si>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</si>
  <si>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</si>
  <si>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</si>
  <si>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</si>
  <si>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</si>
  <si>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</si>
  <si>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</si>
  <si>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</si>
  <si>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</si>
  <si>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</si>
  <si>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</si>
  <si>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</si>
  <si>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</si>
  <si>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</si>
  <si>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</si>
  <si>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</si>
  <si>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</si>
  <si>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</si>
  <si>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</si>
  <si>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</si>
  <si>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</si>
  <si>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</si>
  <si>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</si>
  <si>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</si>
  <si>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</si>
  <si>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</si>
  <si>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</si>
  <si>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</si>
  <si>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</si>
  <si>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</si>
  <si>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</si>
  <si>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</si>
  <si>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</si>
  <si>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</si>
  <si>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</si>
  <si>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</si>
  <si>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</si>
  <si>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</si>
  <si>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</si>
  <si>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</si>
  <si>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</si>
  <si>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</si>
  <si>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</si>
  <si>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</si>
  <si>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</si>
  <si>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</si>
  <si>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</si>
  <si>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</si>
  <si>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</si>
  <si>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</si>
  <si>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</si>
  <si>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</si>
  <si>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</si>
  <si>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</si>
  <si>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</si>
  <si>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</si>
  <si>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</si>
  <si>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</si>
  <si>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</si>
  <si>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</si>
  <si>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</si>
  <si>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</si>
  <si>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</si>
  <si>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</si>
  <si>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</si>
  <si>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</si>
  <si>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</si>
  <si>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</si>
  <si>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</si>
  <si>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</si>
  <si>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</si>
  <si>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</si>
  <si>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</si>
  <si>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</si>
  <si>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</si>
  <si>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</si>
  <si>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</si>
  <si>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</si>
  <si>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</si>
  <si>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</si>
  <si>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</si>
  <si>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</si>
  <si>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</si>
  <si>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</si>
  <si>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</si>
  <si>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</si>
  <si>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</si>
  <si>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</si>
  <si>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</si>
  <si>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</si>
  <si>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</si>
  <si>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</si>
  <si>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</si>
  <si>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</si>
  <si>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</si>
  <si>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</si>
  <si>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</si>
  <si>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</si>
  <si>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</si>
  <si>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</si>
  <si>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</si>
  <si>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</si>
  <si>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</si>
  <si>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</si>
  <si>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</si>
  <si>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</si>
  <si>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</si>
  <si>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</si>
  <si>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</si>
  <si>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</si>
  <si>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</si>
  <si>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</si>
  <si>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</si>
  <si>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</si>
  <si>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</si>
  <si>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</si>
  <si>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</si>
  <si>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</si>
  <si>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</si>
  <si>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</si>
  <si>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</si>
  <si>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</si>
  <si>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</si>
  <si>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</si>
  <si>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</si>
  <si>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</si>
  <si>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</si>
  <si>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</si>
  <si>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</si>
  <si>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</si>
  <si>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</si>
  <si>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</si>
  <si>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</si>
  <si>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</si>
  <si>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</si>
  <si>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</si>
  <si>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</si>
  <si>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</si>
  <si>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</si>
  <si>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</si>
  <si>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</si>
  <si>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</si>
  <si>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</si>
  <si>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</si>
  <si>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</si>
  <si>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</si>
  <si>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</si>
  <si>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</si>
  <si>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</si>
  <si>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</si>
  <si>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</si>
  <si>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</si>
  <si>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</si>
  <si>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</si>
  <si>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</si>
  <si>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</si>
  <si>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</si>
  <si>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</si>
  <si>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</si>
  <si>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</si>
  <si>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</si>
  <si>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</si>
  <si>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</si>
  <si>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</si>
  <si>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</si>
  <si>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</si>
  <si>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</si>
  <si>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</si>
  <si>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</si>
  <si>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</si>
  <si>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</si>
  <si>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</si>
  <si>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</si>
  <si>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</si>
  <si>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</si>
  <si>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</si>
  <si>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</si>
  <si>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</si>
  <si>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</si>
  <si>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</si>
  <si>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</si>
  <si>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</si>
  <si>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</si>
  <si>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</si>
  <si>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</si>
  <si>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</si>
  <si>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</si>
  <si>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</si>
  <si>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</si>
  <si>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</si>
  <si>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</si>
  <si>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</si>
  <si>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</si>
  <si>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</si>
  <si>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</si>
  <si>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</si>
  <si>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</si>
  <si>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</si>
  <si>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</si>
  <si>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</si>
  <si>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</si>
  <si>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</si>
  <si>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</si>
  <si>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</si>
  <si>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</si>
  <si>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</si>
  <si>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</si>
  <si>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</si>
  <si>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</si>
  <si>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</si>
  <si>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</si>
  <si>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</si>
  <si>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</si>
  <si>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</si>
  <si>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</si>
  <si>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</si>
  <si>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</si>
  <si>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</si>
  <si>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</si>
  <si>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</si>
  <si>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</si>
  <si>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</si>
  <si>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</si>
  <si>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</si>
  <si>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</si>
  <si>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</si>
  <si>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</si>
  <si>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</si>
  <si>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</si>
  <si>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</si>
  <si>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</si>
  <si>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</si>
  <si>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</si>
  <si>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</si>
  <si>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</si>
  <si>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</si>
  <si>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</si>
  <si>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</si>
  <si>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</si>
  <si>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</si>
  <si>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</si>
  <si>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</si>
  <si>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</si>
  <si>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</si>
  <si>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</si>
  <si>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</si>
  <si>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</si>
  <si>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</si>
  <si>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</si>
  <si>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</si>
  <si>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</si>
  <si>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</si>
  <si>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</si>
  <si>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</si>
  <si>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</si>
  <si>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</si>
  <si>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</si>
  <si>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</si>
  <si>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</si>
  <si>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</si>
  <si>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</si>
  <si>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</si>
  <si>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</si>
  <si>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</si>
  <si>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</si>
  <si>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</si>
  <si>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</si>
  <si>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</si>
  <si>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</si>
  <si>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</si>
  <si>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</si>
  <si>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</si>
  <si>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</si>
  <si>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</si>
  <si>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</si>
  <si>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</si>
  <si>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</si>
  <si>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</si>
  <si>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</si>
  <si>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</si>
  <si>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</si>
  <si>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</si>
  <si>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</si>
  <si>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</si>
  <si>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</si>
  <si>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</si>
  <si>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</si>
  <si>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</si>
  <si>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</si>
  <si>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</si>
  <si>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</si>
  <si>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</si>
  <si>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</si>
  <si>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</si>
  <si>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</si>
  <si>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</si>
  <si>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</si>
  <si>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</si>
  <si>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</si>
  <si>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</si>
  <si>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</si>
  <si>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</si>
  <si>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</si>
  <si>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</si>
  <si>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</si>
  <si>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</si>
  <si>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</si>
  <si>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</si>
  <si>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</si>
  <si>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</si>
  <si>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</si>
  <si>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</si>
  <si>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</si>
  <si>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</si>
  <si>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</si>
  <si>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</si>
  <si>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</si>
  <si>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</si>
  <si>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</si>
  <si>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</si>
  <si>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</si>
  <si>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</si>
  <si>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</si>
  <si>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</si>
  <si>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</si>
  <si>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</si>
  <si>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</si>
  <si>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</si>
  <si>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</si>
  <si>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</si>
  <si>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</si>
  <si>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</si>
  <si>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</si>
  <si>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</si>
  <si>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</si>
  <si>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</si>
  <si>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</si>
  <si>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</si>
  <si>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</si>
  <si>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</si>
  <si>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</si>
  <si>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</si>
  <si>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</si>
  <si>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</si>
  <si>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</si>
  <si>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</si>
  <si>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</si>
  <si>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</si>
  <si>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</si>
  <si>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</si>
  <si>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</si>
  <si>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</si>
  <si>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</si>
  <si>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</si>
  <si>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</si>
  <si>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</si>
  <si>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</si>
  <si>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</si>
  <si>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</si>
  <si>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</si>
  <si>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</si>
  <si>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</si>
  <si>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</si>
  <si>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</si>
  <si>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</si>
  <si>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</si>
  <si>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</si>
  <si>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</si>
  <si>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</si>
  <si>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</si>
  <si>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</si>
  <si>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</si>
  <si>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</si>
  <si>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</si>
  <si>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</si>
  <si>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</si>
  <si>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</si>
  <si>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</si>
  <si>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</si>
  <si>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</si>
  <si>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</si>
  <si>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</si>
  <si>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</si>
  <si>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</si>
  <si>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</si>
  <si>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</si>
  <si>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</si>
  <si>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</si>
  <si>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</si>
  <si>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</si>
  <si>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</si>
  <si>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</si>
  <si>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</si>
  <si>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</si>
  <si>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</si>
  <si>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</si>
  <si>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</si>
  <si>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</si>
  <si>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</si>
  <si>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</si>
  <si>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</si>
  <si>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</si>
  <si>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</si>
  <si>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</si>
  <si>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</si>
  <si>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</si>
  <si>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</si>
  <si>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</si>
  <si>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</si>
  <si>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</si>
  <si>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</si>
  <si>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</si>
  <si>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</si>
  <si>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</si>
  <si>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</si>
  <si>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</si>
  <si>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</si>
  <si>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</si>
  <si>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</si>
  <si>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</si>
  <si>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</si>
  <si>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</si>
  <si>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</si>
  <si>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</si>
  <si>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</si>
  <si>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</si>
  <si>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</si>
  <si>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</si>
  <si>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</si>
  <si>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</si>
  <si>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</si>
  <si>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</si>
  <si>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</si>
  <si>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</si>
  <si>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</si>
  <si>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</si>
  <si>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</si>
  <si>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</si>
  <si>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</si>
  <si>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</si>
  <si>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</si>
  <si>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</si>
  <si>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</si>
  <si>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</si>
  <si>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</si>
  <si>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</si>
  <si>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</si>
  <si>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</si>
  <si>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</si>
  <si>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</si>
  <si>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</si>
  <si>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</si>
  <si>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</si>
  <si>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</si>
  <si>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</si>
  <si>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</si>
  <si>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</si>
  <si>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</si>
  <si>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</si>
  <si>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</si>
  <si>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</si>
  <si>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</si>
  <si>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</si>
  <si>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</si>
  <si>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</si>
  <si>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</si>
  <si>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</si>
  <si>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</si>
  <si>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</si>
  <si>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</si>
  <si>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</si>
  <si>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</si>
  <si>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</si>
  <si>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</si>
  <si>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</si>
  <si>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</si>
  <si>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</si>
  <si>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</si>
  <si>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</si>
  <si>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</si>
  <si>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</si>
  <si>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</si>
  <si>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</si>
  <si>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</si>
  <si>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</si>
  <si>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</si>
  <si>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</si>
  <si>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</si>
  <si>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</si>
  <si>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</si>
  <si>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</si>
  <si>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</si>
  <si>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</si>
  <si>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</si>
  <si>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</si>
  <si>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</si>
  <si>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</si>
  <si>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</si>
  <si>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</si>
  <si>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</si>
  <si>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</si>
  <si>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</si>
  <si>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</si>
  <si>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</si>
  <si>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</si>
  <si>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</si>
  <si>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</si>
  <si>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</si>
  <si>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</si>
  <si>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</si>
  <si>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</si>
  <si>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</si>
  <si>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</si>
  <si>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</si>
  <si>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</si>
  <si>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</si>
  <si>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</si>
  <si>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</si>
  <si>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</si>
  <si>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</si>
  <si>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</si>
  <si>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</si>
  <si>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</si>
  <si>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</si>
  <si>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</si>
  <si>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</si>
  <si>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</si>
  <si>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</si>
  <si>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</si>
  <si>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</si>
  <si>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</si>
  <si>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</si>
  <si>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</si>
  <si>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</si>
  <si>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</si>
  <si>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</si>
  <si>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</si>
  <si>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</si>
  <si>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</si>
  <si>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</si>
  <si>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</si>
  <si>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</si>
  <si>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</si>
  <si>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</si>
  <si>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</si>
  <si>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</si>
  <si>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</si>
  <si>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</si>
  <si>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</si>
  <si>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</si>
  <si>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</si>
  <si>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</si>
  <si>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</si>
  <si>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</si>
  <si>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</si>
  <si>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</si>
  <si>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</si>
  <si>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</si>
  <si>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</si>
  <si>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</si>
  <si>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</si>
  <si>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</si>
  <si>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</si>
  <si>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</si>
  <si>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</si>
  <si>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</si>
  <si>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</si>
  <si>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</si>
  <si>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</si>
  <si>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</si>
  <si>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</si>
  <si>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</si>
  <si>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</si>
  <si>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</si>
  <si>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</si>
  <si>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</si>
  <si>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</si>
  <si>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</si>
  <si>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</si>
  <si>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</si>
  <si>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</si>
  <si>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</si>
  <si>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</si>
  <si>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</si>
  <si>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</si>
  <si>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</si>
  <si>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</si>
  <si>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</si>
  <si>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</si>
  <si>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</si>
  <si>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</si>
  <si>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</si>
  <si>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</si>
  <si>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</si>
  <si>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</si>
  <si>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</si>
  <si>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</si>
  <si>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</si>
  <si>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</si>
  <si>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</si>
  <si>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</si>
  <si>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</si>
  <si>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</si>
  <si>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</si>
  <si>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</si>
  <si>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</si>
  <si>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</si>
  <si>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</si>
  <si>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</si>
  <si>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</si>
  <si>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</si>
  <si>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</si>
  <si>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</si>
  <si>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</si>
  <si>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</si>
  <si>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</si>
  <si>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</si>
  <si>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</si>
  <si>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</si>
  <si>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</si>
  <si>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</si>
  <si>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</si>
  <si>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</si>
  <si>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</si>
  <si>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</si>
  <si>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</si>
  <si>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</si>
  <si>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</si>
  <si>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</si>
  <si>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</si>
  <si>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</si>
  <si>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</si>
  <si>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</si>
  <si>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</si>
  <si>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</si>
  <si>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</si>
  <si>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</si>
  <si>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</si>
  <si>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</si>
  <si>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</si>
  <si>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</si>
  <si>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</si>
  <si>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</si>
  <si>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</si>
  <si>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</si>
  <si>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</si>
  <si>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</si>
  <si>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</si>
  <si>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</si>
  <si>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</si>
  <si>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</si>
  <si>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</si>
  <si>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</si>
  <si>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</si>
  <si>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</si>
  <si>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</si>
  <si>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</si>
  <si>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</si>
  <si>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</si>
  <si>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</si>
  <si>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</si>
  <si>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</si>
  <si>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</si>
  <si>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</si>
  <si>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</si>
  <si>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</si>
  <si>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</si>
  <si>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</si>
  <si>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</si>
  <si>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</si>
  <si>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</si>
  <si>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</si>
  <si>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</si>
  <si>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</si>
  <si>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</si>
  <si>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</si>
  <si>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</si>
  <si>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</si>
  <si>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</si>
  <si>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</si>
  <si>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</si>
  <si>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</si>
  <si>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</si>
  <si>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</si>
  <si>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</si>
  <si>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</si>
  <si>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</si>
  <si>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</si>
  <si>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</si>
  <si>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</si>
  <si>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</si>
  <si>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</si>
  <si>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</si>
  <si>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</si>
  <si>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</si>
  <si>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</si>
  <si>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</si>
  <si>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</si>
  <si>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</si>
  <si>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</si>
  <si>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</si>
  <si>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</si>
  <si>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</si>
  <si>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</si>
  <si>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</si>
  <si>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</si>
  <si>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</si>
  <si>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</si>
  <si>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</si>
  <si>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</si>
  <si>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</si>
  <si>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</si>
  <si>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</si>
  <si>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</si>
  <si>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</si>
  <si>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</si>
  <si>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</si>
  <si>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</si>
  <si>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</si>
  <si>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</si>
  <si>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</si>
  <si>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</si>
  <si>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</si>
  <si>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</si>
  <si>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</si>
  <si>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</si>
  <si>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</si>
  <si>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</si>
  <si>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</si>
  <si>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</si>
  <si>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</si>
  <si>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</si>
  <si>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</si>
  <si>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</si>
  <si>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</si>
  <si>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</si>
  <si>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</si>
  <si>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</si>
  <si>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</si>
  <si>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</si>
  <si>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</si>
  <si>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</si>
  <si>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</si>
  <si>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</si>
  <si>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</si>
  <si>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</si>
  <si>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</si>
  <si>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</si>
  <si>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</si>
  <si>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</si>
  <si>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</si>
  <si>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</si>
  <si>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</si>
  <si>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</si>
  <si>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</si>
  <si>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</si>
  <si>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</si>
  <si>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</si>
  <si>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</si>
  <si>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</si>
  <si>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</si>
  <si>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</si>
  <si>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</si>
  <si>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</si>
  <si>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</si>
  <si>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</si>
  <si>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</si>
  <si>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</si>
  <si>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</si>
  <si>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</si>
  <si>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</si>
  <si>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</si>
  <si>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</si>
  <si>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</si>
  <si>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</si>
  <si>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</si>
  <si>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</si>
  <si>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</si>
  <si>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</si>
  <si>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</si>
  <si>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</si>
  <si>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</si>
  <si>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</si>
  <si>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</si>
  <si>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</si>
  <si>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</si>
  <si>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</si>
  <si>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</si>
  <si>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</si>
  <si>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</si>
  <si>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</si>
  <si>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</si>
  <si>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</si>
  <si>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</si>
  <si>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</si>
  <si>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</si>
  <si>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</si>
  <si>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</si>
  <si>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</si>
  <si>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</si>
  <si>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</si>
  <si>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</si>
  <si>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</si>
  <si>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</si>
  <si>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</si>
  <si>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</si>
  <si>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</si>
  <si>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</si>
  <si>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</si>
  <si>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</si>
  <si>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</si>
  <si>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</si>
  <si>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</si>
  <si>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</si>
  <si>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</si>
  <si>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</si>
  <si>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</si>
  <si>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</si>
  <si>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</si>
  <si>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</si>
  <si>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</si>
  <si>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</si>
  <si>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</si>
  <si>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</si>
  <si>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</si>
  <si>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</si>
  <si>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</si>
  <si>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</si>
  <si>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</si>
  <si>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</si>
  <si>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</si>
  <si>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</si>
  <si>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</si>
  <si>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</si>
  <si>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</si>
  <si>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</si>
  <si>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</si>
  <si>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</si>
  <si>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</si>
  <si>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</si>
  <si>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</si>
  <si>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</si>
  <si>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</si>
  <si>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</si>
  <si>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</si>
  <si>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</si>
  <si>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</si>
  <si>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</si>
  <si>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</si>
  <si>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</si>
  <si>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</si>
  <si>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</si>
  <si>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</si>
  <si>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</si>
  <si>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</si>
  <si>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</si>
  <si>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</si>
  <si>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</si>
  <si>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</si>
  <si>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</si>
  <si>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</si>
  <si>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</si>
  <si>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</si>
  <si>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</si>
  <si>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</si>
  <si>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</si>
  <si>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</si>
  <si>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</si>
  <si>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</si>
  <si>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</si>
  <si>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</si>
  <si>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</si>
  <si>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</si>
  <si>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</si>
  <si>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</si>
  <si>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</si>
  <si>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</si>
  <si>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</si>
  <si>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</si>
  <si>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</si>
  <si>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</si>
  <si>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</si>
  <si>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</si>
  <si>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</si>
  <si>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</si>
  <si>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</si>
  <si>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</si>
  <si>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</si>
  <si>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</si>
  <si>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</si>
  <si>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</si>
  <si>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</si>
  <si>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</si>
  <si>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</si>
  <si>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</si>
  <si>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</si>
  <si>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</si>
  <si>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</si>
  <si>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</si>
  <si>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</si>
  <si>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</si>
  <si>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</si>
  <si>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</si>
  <si>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</si>
  <si>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</si>
  <si>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</si>
  <si>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</si>
  <si>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</si>
  <si>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</si>
  <si>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</si>
  <si>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</si>
  <si>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</si>
  <si>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</si>
  <si>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</si>
  <si>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</si>
  <si>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</si>
  <si>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</si>
  <si>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</si>
  <si>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</si>
  <si>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</si>
  <si>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</si>
  <si>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</si>
  <si>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</si>
  <si>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</si>
  <si>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</si>
  <si>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</si>
  <si>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</si>
  <si>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</si>
  <si>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</si>
  <si>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</si>
  <si>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</si>
  <si>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</si>
  <si>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</si>
  <si>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</si>
  <si>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</si>
  <si>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</si>
  <si>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</si>
  <si>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</si>
  <si>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</si>
  <si>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</si>
  <si>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</si>
  <si>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</si>
  <si>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</si>
  <si>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</si>
  <si>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</si>
  <si>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</si>
  <si>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</si>
  <si>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</si>
  <si>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</si>
  <si>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</si>
  <si>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</si>
  <si>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</si>
  <si>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</si>
  <si>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</si>
  <si>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</si>
  <si>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</si>
  <si>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</si>
  <si>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</si>
  <si>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</si>
  <si>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</si>
  <si>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</si>
  <si>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</si>
  <si>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</si>
  <si>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</si>
  <si>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</si>
  <si>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</si>
  <si>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</si>
  <si>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</si>
  <si>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</si>
  <si>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</si>
  <si>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</si>
  <si>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</si>
  <si>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</si>
  <si>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</si>
  <si>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</si>
  <si>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</si>
  <si>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</si>
  <si>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</si>
  <si>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</si>
  <si>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</si>
  <si>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</si>
  <si>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</si>
  <si>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</si>
  <si>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</si>
  <si>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</si>
  <si>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</si>
  <si>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</si>
  <si>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</si>
  <si>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</si>
  <si>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</si>
  <si>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</si>
  <si>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</si>
  <si>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</si>
  <si>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</si>
  <si>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</si>
  <si>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</si>
  <si>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</si>
  <si>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</si>
  <si>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</si>
  <si>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</si>
  <si>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</si>
  <si>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</si>
  <si>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</si>
  <si>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</si>
  <si>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</si>
  <si>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</si>
  <si>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</si>
  <si>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</si>
  <si>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</si>
  <si>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</si>
  <si>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</si>
  <si>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</si>
  <si>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</si>
  <si>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</si>
  <si>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</si>
  <si>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</si>
  <si>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</si>
  <si>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</si>
  <si>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</si>
  <si>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</si>
  <si>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</si>
  <si>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</si>
  <si>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</si>
  <si>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</si>
  <si>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</si>
  <si>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</si>
  <si>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</si>
  <si>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</si>
  <si>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</si>
  <si>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</si>
  <si>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</si>
  <si>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</si>
  <si>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</si>
  <si>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</si>
  <si>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</si>
  <si>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</si>
  <si>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</si>
  <si>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</si>
  <si>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</si>
  <si>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</si>
  <si>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</si>
  <si>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</si>
  <si>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</si>
  <si>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</si>
  <si>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</si>
  <si>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</si>
  <si>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</si>
  <si>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</si>
  <si>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</si>
  <si>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</si>
  <si>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</si>
  <si>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</si>
  <si>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</si>
  <si>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</si>
  <si>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</si>
  <si>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</si>
  <si>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</si>
  <si>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</si>
  <si>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</si>
  <si>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</si>
  <si>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</si>
  <si>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</si>
  <si>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</si>
  <si>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</si>
  <si>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</si>
  <si>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</si>
  <si>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</si>
  <si>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</si>
  <si>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</si>
  <si>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</si>
  <si>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</si>
  <si>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</si>
  <si>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</si>
  <si>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</si>
  <si>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</si>
  <si>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</si>
  <si>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</si>
  <si>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</si>
  <si>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</si>
  <si>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</si>
  <si>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</si>
  <si>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</si>
  <si>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</si>
  <si>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</si>
  <si>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</si>
  <si>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</si>
  <si>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</si>
  <si>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</si>
  <si>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</si>
  <si>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</si>
  <si>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</si>
  <si>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</si>
  <si>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</si>
  <si>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</si>
  <si>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</si>
  <si>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</si>
  <si>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</si>
  <si>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</si>
  <si>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</si>
  <si>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</si>
  <si>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</si>
  <si>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</si>
  <si>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</si>
  <si>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</si>
  <si>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</si>
  <si>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</si>
  <si>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</si>
  <si>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</si>
  <si>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</si>
  <si>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</si>
  <si>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</si>
  <si>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</si>
  <si>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</si>
  <si>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</si>
  <si>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</si>
  <si>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</si>
  <si>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</si>
  <si>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</si>
  <si>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</si>
  <si>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</si>
  <si>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</si>
  <si>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</si>
  <si>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</si>
  <si>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</si>
  <si>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</si>
  <si>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</si>
  <si>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</si>
  <si>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</si>
  <si>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</si>
  <si>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</si>
  <si>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</si>
  <si>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</si>
  <si>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</si>
  <si>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</si>
  <si>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</si>
  <si>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</si>
  <si>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</si>
  <si>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</si>
  <si>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</si>
  <si>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</si>
  <si>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</si>
  <si>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</si>
  <si>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</si>
  <si>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</si>
  <si>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</si>
  <si>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</si>
  <si>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</si>
  <si>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</si>
  <si>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</si>
  <si>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</si>
  <si>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</si>
  <si>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</si>
  <si>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</si>
  <si>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</si>
  <si>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</si>
  <si>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</si>
  <si>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</si>
  <si>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</si>
  <si>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</si>
  <si>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</si>
  <si>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</si>
  <si>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</si>
  <si>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</si>
  <si>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</si>
  <si>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</si>
  <si>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</si>
  <si>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</si>
  <si>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</si>
  <si>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</si>
  <si>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</si>
  <si>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</si>
  <si>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</si>
  <si>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</si>
  <si>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</si>
  <si>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</si>
  <si>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</si>
  <si>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</si>
  <si>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</si>
  <si>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</si>
  <si>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</si>
  <si>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</si>
  <si>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</si>
  <si>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</si>
  <si>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</si>
  <si>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</si>
  <si>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</si>
  <si>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</si>
  <si>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</si>
  <si>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</si>
  <si>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</si>
  <si>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</si>
  <si>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</si>
  <si>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</si>
  <si>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</si>
  <si>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</si>
  <si>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</si>
  <si>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</si>
  <si>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</si>
  <si>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</si>
  <si>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</si>
  <si>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</si>
  <si>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</si>
  <si>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</si>
  <si>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</si>
  <si>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</si>
  <si>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</si>
  <si>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</si>
  <si>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</si>
  <si>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</si>
  <si>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</si>
  <si>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</si>
  <si>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</si>
  <si>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</si>
  <si>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</si>
  <si>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</si>
  <si>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</si>
  <si>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</si>
  <si>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</si>
  <si>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</si>
  <si>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</si>
  <si>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</si>
  <si>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</si>
  <si>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</si>
  <si>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</si>
  <si>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</si>
  <si>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</si>
  <si>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</si>
  <si>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</si>
  <si>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</si>
  <si>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</si>
  <si>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</si>
  <si>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</si>
  <si>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</si>
  <si>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</si>
  <si>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</si>
  <si>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</si>
  <si>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</si>
  <si>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</si>
  <si>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</si>
  <si>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</si>
  <si>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</si>
  <si>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</si>
  <si>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</si>
  <si>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</si>
  <si>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</si>
  <si>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</si>
  <si>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</si>
  <si>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</si>
  <si>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</si>
  <si>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</si>
  <si>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</si>
  <si>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</si>
  <si>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</si>
  <si>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</si>
  <si>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</si>
  <si>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</si>
  <si>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</si>
  <si>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</si>
  <si>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</si>
  <si>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</si>
  <si>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</si>
  <si>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</si>
  <si>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</si>
  <si>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</si>
  <si>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</si>
  <si>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</si>
  <si>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</si>
  <si>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</si>
  <si>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</si>
  <si>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</si>
  <si>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</si>
  <si>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</si>
  <si>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</si>
  <si>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</si>
  <si>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</si>
  <si>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</si>
  <si>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</si>
  <si>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</si>
  <si>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</si>
  <si>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</si>
  <si>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</si>
  <si>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</si>
  <si>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</si>
  <si>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</si>
  <si>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</si>
  <si>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</si>
  <si>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</si>
  <si>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</si>
  <si>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</si>
  <si>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</si>
  <si>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</si>
  <si>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</si>
  <si>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</si>
  <si>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</si>
  <si>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</si>
  <si>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</si>
  <si>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</si>
  <si>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</si>
  <si>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</si>
  <si>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</si>
  <si>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</si>
  <si>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</si>
  <si>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</si>
  <si>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</si>
  <si>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</si>
  <si>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</si>
  <si>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</si>
  <si>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</si>
  <si>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</si>
  <si>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</si>
  <si>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</si>
  <si>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</si>
  <si>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</si>
  <si>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</si>
  <si>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</si>
  <si>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</si>
  <si>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</si>
  <si>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</si>
  <si>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</si>
  <si>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</si>
  <si>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</si>
  <si>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</si>
  <si>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</si>
  <si>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</si>
  <si>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</si>
  <si>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</si>
  <si>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</si>
  <si>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</si>
  <si>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</si>
  <si>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</si>
  <si>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</si>
  <si>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</si>
  <si>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</si>
  <si>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</si>
  <si>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</si>
  <si>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</si>
  <si>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</si>
  <si>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</si>
  <si>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</si>
  <si>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</si>
  <si>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</si>
  <si>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</si>
  <si>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</si>
  <si>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</si>
  <si>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</si>
  <si>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</si>
  <si>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</si>
  <si>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</si>
  <si>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</si>
  <si>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</si>
  <si>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</si>
  <si>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</si>
  <si>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</si>
  <si>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</si>
  <si>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</si>
  <si>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</si>
  <si>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</si>
  <si>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</si>
  <si>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</si>
  <si>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</si>
  <si>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</si>
  <si>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</si>
  <si>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</si>
  <si>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</si>
  <si>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</si>
  <si>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</si>
  <si>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</si>
  <si>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</si>
  <si>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</si>
  <si>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</si>
  <si>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</si>
  <si>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</si>
  <si>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</si>
  <si>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</si>
  <si>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</si>
  <si>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</si>
  <si>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</si>
  <si>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</si>
  <si>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</si>
  <si>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</si>
  <si>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</si>
  <si>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</si>
  <si>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</si>
  <si>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</si>
  <si>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</si>
  <si>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</si>
  <si>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</si>
  <si>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</si>
  <si>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</si>
  <si>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</si>
  <si>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</si>
  <si>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</si>
  <si>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</si>
  <si>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</si>
  <si>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</si>
  <si>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</si>
  <si>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</si>
  <si>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</si>
  <si>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</si>
  <si>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</si>
  <si>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</si>
  <si>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</si>
  <si>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</si>
  <si>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</si>
  <si>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</si>
  <si>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</si>
  <si>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</si>
  <si>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</si>
  <si>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</si>
  <si>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</si>
  <si>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</si>
  <si>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</si>
  <si>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</si>
  <si>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</si>
  <si>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</si>
  <si>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</si>
  <si>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</si>
  <si>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</si>
  <si>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</si>
  <si>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</si>
  <si>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</si>
  <si>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</si>
  <si>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</si>
  <si>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</si>
  <si>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</si>
  <si>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</si>
  <si>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</si>
  <si>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</si>
  <si>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</si>
  <si>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</si>
  <si>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</si>
  <si>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</si>
  <si>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</si>
  <si>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</si>
  <si>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</si>
  <si>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</si>
  <si>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</si>
  <si>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</si>
  <si>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</si>
  <si>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</si>
  <si>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</si>
  <si>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</si>
  <si>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</si>
  <si>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</si>
  <si>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</si>
  <si>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</si>
  <si>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</si>
  <si>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</si>
  <si>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</si>
  <si>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</si>
  <si>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</si>
  <si>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</si>
  <si>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</si>
  <si>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</si>
  <si>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</si>
  <si>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</si>
  <si>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</si>
  <si>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</si>
  <si>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</si>
  <si>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</si>
  <si>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</si>
  <si>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</si>
  <si>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</si>
  <si>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</si>
  <si>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</si>
  <si>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</si>
  <si>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</si>
  <si>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</si>
  <si>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</si>
  <si>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</si>
  <si>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</si>
  <si>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</si>
  <si>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</si>
  <si>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</si>
  <si>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</si>
  <si>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</si>
  <si>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</si>
  <si>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</si>
  <si>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</si>
  <si>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</si>
  <si>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</si>
  <si>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</si>
  <si>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</si>
  <si>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</si>
  <si>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</si>
  <si>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</si>
  <si>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</si>
  <si>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</si>
  <si>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</si>
  <si>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</si>
  <si>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</si>
  <si>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</si>
  <si>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</si>
  <si>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</si>
  <si>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</si>
  <si>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</si>
  <si>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</si>
  <si>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</si>
  <si>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</si>
  <si>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</si>
  <si>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</si>
  <si>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</si>
  <si>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</si>
  <si>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</si>
  <si>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</si>
  <si>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</si>
  <si>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</si>
  <si>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</si>
  <si>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</si>
  <si>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</si>
  <si>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</si>
  <si>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</si>
  <si>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</si>
  <si>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</si>
  <si>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</si>
  <si>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</si>
  <si>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</si>
  <si>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</si>
  <si>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</si>
  <si>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</si>
  <si>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</si>
  <si>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</si>
  <si>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</si>
  <si>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</si>
  <si>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</si>
  <si>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</si>
  <si>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</si>
  <si>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</si>
  <si>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</si>
  <si>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</si>
  <si>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</si>
  <si>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</si>
  <si>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</si>
  <si>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</si>
  <si>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</si>
  <si>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</si>
  <si>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</si>
  <si>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</si>
  <si>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</si>
  <si>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</si>
  <si>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</si>
  <si>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</si>
  <si>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</si>
  <si>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</si>
  <si>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</si>
  <si>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</si>
  <si>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</si>
  <si>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</si>
  <si>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</si>
  <si>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</si>
  <si>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</si>
  <si>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</si>
  <si>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</si>
  <si>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</si>
  <si>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</si>
  <si>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</si>
  <si>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</si>
  <si>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</si>
  <si>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</si>
  <si>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</si>
  <si>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</si>
  <si>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</si>
  <si>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</si>
  <si>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</si>
  <si>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</si>
  <si>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</si>
  <si>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</si>
  <si>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</si>
  <si>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</si>
  <si>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</si>
  <si>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</si>
  <si>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</si>
  <si>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</si>
  <si>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</si>
  <si>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</si>
  <si>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</si>
  <si>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</si>
  <si>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</si>
  <si>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</si>
  <si>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</si>
  <si>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</si>
  <si>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</si>
  <si>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</si>
  <si>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</si>
  <si>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</si>
  <si>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</si>
  <si>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</si>
  <si>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</si>
  <si>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</si>
  <si>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</si>
  <si>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</si>
  <si>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</si>
  <si>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</si>
  <si>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</si>
  <si>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</si>
  <si>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</si>
  <si>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</si>
  <si>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</si>
  <si>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</si>
  <si>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</si>
  <si>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</si>
  <si>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</si>
  <si>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</si>
  <si>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</si>
  <si>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</si>
  <si>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</si>
  <si>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</si>
  <si>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</si>
  <si>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</si>
  <si>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</si>
  <si>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</si>
  <si>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</si>
  <si>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</si>
  <si>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</si>
  <si>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</si>
  <si>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</si>
  <si>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</si>
  <si>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</si>
  <si>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</si>
  <si>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</si>
  <si>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</si>
  <si>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</si>
  <si>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</si>
  <si>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</si>
  <si>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</si>
  <si>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</si>
  <si>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</si>
  <si>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</si>
  <si>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</si>
  <si>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</si>
  <si>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</si>
  <si>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</si>
  <si>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</si>
  <si>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</si>
  <si>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</si>
  <si>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</si>
  <si>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</si>
  <si>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</si>
  <si>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</si>
  <si>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</si>
  <si>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</si>
  <si>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</si>
  <si>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</si>
  <si>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</si>
  <si>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</si>
  <si>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</si>
  <si>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</si>
  <si>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</si>
  <si>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</si>
  <si>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</si>
  <si>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</si>
  <si>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</si>
  <si>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</si>
  <si>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</si>
  <si>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</si>
  <si>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</si>
  <si>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</si>
  <si>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</si>
  <si>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</si>
  <si>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</si>
  <si>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</si>
  <si>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</si>
  <si>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</si>
  <si>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</si>
  <si>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</si>
  <si>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</si>
  <si>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</si>
  <si>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</si>
  <si>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</si>
  <si>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</si>
  <si>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</si>
  <si>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</si>
  <si>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</si>
  <si>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</si>
  <si>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</si>
  <si>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</si>
  <si>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</si>
  <si>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</si>
  <si>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</si>
  <si>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</si>
  <si>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</si>
  <si>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</si>
  <si>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</si>
  <si>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</si>
  <si>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</si>
  <si>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</si>
  <si>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</si>
  <si>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</si>
  <si>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</si>
  <si>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</si>
  <si>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</si>
  <si>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</si>
  <si>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</si>
  <si>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</si>
  <si>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</si>
  <si>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</si>
  <si>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</si>
  <si>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</si>
  <si>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</si>
  <si>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</si>
  <si>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</si>
  <si>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</si>
  <si>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</si>
  <si>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</si>
  <si>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</si>
  <si>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</si>
  <si>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</si>
  <si>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</si>
  <si>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</si>
  <si>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</si>
  <si>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</si>
  <si>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</si>
  <si>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</si>
  <si>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</si>
  <si>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</si>
  <si>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</si>
  <si>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</si>
  <si>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</si>
  <si>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</si>
  <si>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</si>
  <si>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</si>
  <si>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</si>
  <si>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</si>
  <si>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</si>
  <si>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</si>
  <si>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</si>
  <si>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</si>
  <si>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</si>
  <si>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</si>
  <si>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</si>
  <si>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</si>
  <si>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</si>
  <si>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</si>
  <si>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</si>
  <si>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</si>
  <si>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</si>
  <si>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</si>
  <si>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</si>
  <si>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</si>
  <si>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</si>
  <si>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</si>
  <si>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</si>
  <si>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</si>
  <si>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</si>
  <si>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</si>
  <si>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</si>
  <si>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</si>
  <si>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</si>
  <si>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</si>
  <si>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</si>
  <si>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</si>
  <si>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</si>
  <si>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</si>
  <si>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</si>
  <si>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</si>
  <si>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</si>
  <si>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</si>
  <si>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</si>
  <si>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</si>
  <si>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</si>
  <si>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</si>
  <si>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</si>
  <si>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</si>
  <si>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</si>
  <si>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</si>
  <si>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</si>
  <si>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</si>
  <si>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</si>
  <si>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</si>
  <si>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</si>
  <si>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</si>
  <si>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</si>
  <si>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</si>
  <si>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</si>
  <si>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</si>
  <si>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</si>
  <si>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</si>
  <si>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</si>
  <si>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</si>
  <si>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</si>
  <si>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</si>
  <si>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</si>
  <si>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</si>
  <si>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</si>
  <si>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</si>
  <si>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</si>
  <si>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</si>
  <si>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</si>
  <si>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</si>
  <si>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</si>
  <si>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</si>
  <si>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</si>
  <si>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</si>
  <si>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</si>
  <si>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</si>
  <si>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</si>
  <si>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</si>
  <si>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</si>
  <si>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</si>
  <si>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</si>
  <si>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</si>
  <si>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</si>
  <si>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</si>
  <si>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</si>
  <si>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</si>
  <si>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</si>
  <si>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</si>
  <si>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</si>
  <si>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</si>
  <si>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</si>
  <si>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</si>
  <si>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</si>
  <si>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</si>
  <si>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</si>
  <si>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</si>
  <si>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</si>
  <si>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</si>
  <si>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</si>
  <si>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</si>
  <si>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</si>
  <si>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</si>
  <si>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</si>
  <si>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</si>
  <si>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</si>
  <si>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</si>
  <si>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</si>
  <si>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</si>
  <si>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</si>
  <si>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</si>
  <si>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</si>
  <si>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</si>
  <si>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</si>
  <si>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</si>
  <si>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</si>
  <si>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</si>
  <si>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</si>
  <si>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</si>
  <si>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</si>
  <si>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</si>
  <si>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</si>
  <si>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</si>
  <si>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</si>
  <si>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</si>
  <si>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</si>
  <si>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</si>
  <si>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</si>
  <si>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</si>
  <si>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</si>
  <si>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</si>
  <si>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</si>
  <si>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</si>
  <si>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</si>
  <si>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</si>
  <si>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</si>
  <si>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</si>
  <si>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</si>
  <si>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</si>
  <si>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</si>
  <si>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</si>
  <si>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</si>
  <si>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</si>
  <si>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</si>
  <si>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</si>
  <si>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</si>
  <si>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</si>
  <si>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</si>
  <si>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</si>
  <si>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</si>
  <si>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</si>
  <si>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</si>
  <si>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</si>
  <si>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</si>
  <si>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</si>
  <si>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</si>
  <si>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</si>
  <si>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</si>
  <si>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</si>
  <si>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</si>
  <si>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</si>
  <si>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</si>
  <si>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</si>
  <si>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</si>
  <si>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</si>
  <si>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</si>
  <si>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</si>
  <si>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</si>
  <si>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</si>
  <si>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</si>
  <si>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</si>
  <si>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</si>
  <si>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</si>
  <si>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</si>
  <si>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</si>
  <si>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</si>
  <si>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</si>
  <si>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</si>
  <si>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</si>
  <si>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</si>
  <si>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</si>
  <si>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</si>
  <si>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</si>
  <si>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</si>
  <si>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</si>
  <si>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</si>
  <si>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</si>
  <si>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</si>
  <si>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</si>
  <si>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</si>
  <si>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</si>
  <si>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</si>
  <si>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</si>
  <si>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</si>
  <si>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</si>
  <si>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</si>
  <si>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</si>
  <si>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</si>
  <si>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</si>
  <si>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</si>
  <si>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</si>
  <si>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</si>
  <si>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</si>
  <si>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</si>
  <si>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</si>
  <si>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</si>
  <si>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</si>
  <si>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</si>
  <si>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</si>
  <si>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</si>
  <si>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</si>
  <si>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</si>
  <si>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</si>
  <si>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</si>
  <si>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</si>
  <si>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</si>
  <si>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</si>
  <si>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</si>
  <si>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</si>
  <si>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</si>
  <si>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</si>
  <si>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</si>
  <si>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</si>
  <si>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</si>
  <si>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</si>
  <si>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</si>
  <si>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</si>
  <si>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</si>
  <si>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</si>
  <si>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</si>
  <si>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</si>
  <si>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</si>
  <si>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</si>
  <si>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</si>
  <si>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</si>
  <si>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</si>
  <si>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</si>
  <si>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</si>
  <si>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</si>
  <si>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</si>
  <si>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</si>
  <si>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</si>
  <si>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</si>
  <si>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</si>
  <si>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</si>
  <si>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</si>
  <si>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</si>
  <si>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</si>
  <si>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</si>
  <si>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</si>
  <si>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</si>
  <si>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</si>
  <si>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</si>
  <si>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</si>
  <si>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</si>
  <si>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</si>
  <si>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</si>
  <si>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</si>
  <si>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</si>
  <si>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</si>
  <si>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</si>
  <si>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</si>
  <si>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</si>
  <si>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</si>
  <si>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</si>
  <si>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</si>
  <si>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</si>
  <si>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</si>
  <si>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</si>
  <si>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</si>
  <si>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</si>
  <si>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</si>
  <si>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</si>
  <si>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</si>
  <si>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</si>
  <si>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</si>
  <si>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</si>
  <si>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</si>
  <si>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</si>
  <si>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</si>
  <si>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</si>
  <si>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</si>
  <si>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</si>
  <si>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</si>
  <si>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</si>
  <si>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</si>
  <si>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</si>
  <si>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</si>
  <si>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</si>
  <si>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</si>
  <si>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</si>
  <si>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</si>
  <si>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</si>
  <si>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</si>
  <si>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</si>
  <si>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</si>
  <si>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</si>
  <si>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</si>
  <si>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</si>
  <si>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</si>
  <si>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</si>
  <si>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</si>
  <si>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</si>
  <si>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</si>
  <si>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</si>
  <si>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</si>
  <si>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</si>
  <si>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</si>
  <si>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</si>
  <si>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</si>
  <si>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</si>
  <si>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</si>
  <si>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</si>
  <si>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</si>
  <si>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</si>
  <si>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</si>
  <si>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</si>
  <si>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</si>
  <si>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</si>
  <si>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</si>
  <si>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</si>
  <si>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</si>
  <si>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</si>
  <si>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</si>
  <si>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</si>
  <si>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</si>
  <si>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</si>
  <si>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</si>
  <si>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</si>
  <si>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</si>
  <si>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</si>
  <si>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</si>
  <si>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</si>
  <si>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</si>
  <si>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</si>
  <si>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</si>
  <si>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</si>
  <si>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</si>
  <si>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</si>
  <si>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</si>
  <si>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</si>
  <si>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</si>
  <si>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</si>
  <si>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</si>
  <si>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</si>
  <si>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</si>
  <si>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</si>
  <si>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</si>
  <si>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</si>
  <si>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</si>
  <si>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</si>
  <si>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</si>
  <si>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</si>
  <si>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</si>
  <si>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</si>
  <si>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</si>
  <si>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</si>
  <si>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</si>
  <si>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</si>
  <si>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</si>
  <si>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</si>
  <si>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</si>
  <si>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</si>
  <si>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</si>
  <si>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</si>
  <si>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</si>
  <si>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</si>
  <si>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</si>
  <si>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</si>
  <si>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</si>
  <si>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</si>
  <si>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</si>
  <si>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</si>
  <si>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</si>
  <si>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</si>
  <si>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</si>
  <si>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</si>
  <si>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</si>
  <si>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</si>
  <si>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</si>
  <si>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</si>
  <si>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</si>
  <si>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</si>
  <si>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</si>
  <si>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</si>
  <si>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</si>
  <si>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</si>
  <si>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</si>
  <si>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</si>
  <si>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</si>
  <si>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</si>
  <si>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</si>
  <si>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</si>
  <si>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</si>
  <si>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</si>
  <si>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</si>
  <si>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</si>
  <si>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</si>
  <si>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</si>
  <si>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</si>
  <si>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</si>
  <si>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</si>
  <si>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</si>
  <si>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</si>
  <si>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</si>
  <si>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</si>
  <si>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</si>
  <si>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</si>
  <si>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</si>
  <si>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</si>
  <si>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</si>
  <si>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</si>
  <si>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</si>
  <si>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</si>
  <si>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</si>
  <si>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</si>
  <si>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</si>
  <si>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</si>
  <si>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</si>
  <si>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</si>
  <si>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</si>
  <si>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</si>
  <si>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</si>
  <si>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</si>
  <si>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</si>
  <si>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</si>
  <si>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</si>
  <si>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</si>
  <si>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</si>
  <si>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</si>
  <si>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</si>
  <si>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</si>
  <si>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</si>
  <si>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</si>
  <si>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</si>
  <si>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</si>
  <si>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</si>
  <si>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</si>
  <si>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</si>
  <si>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</si>
  <si>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</si>
  <si>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</si>
  <si>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</si>
  <si>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</si>
  <si>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</si>
  <si>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</si>
  <si>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</si>
  <si>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</si>
  <si>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</si>
  <si>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</si>
  <si>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</si>
  <si>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</si>
  <si>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</si>
  <si>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</si>
  <si>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</si>
  <si>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</si>
  <si>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</si>
  <si>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</si>
  <si>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</si>
  <si>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</si>
  <si>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</si>
  <si>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</si>
  <si>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</si>
  <si>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</si>
  <si>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</si>
  <si>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</si>
  <si>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</si>
  <si>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</si>
  <si>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</si>
  <si>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</si>
  <si>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</si>
  <si>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</si>
  <si>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</si>
  <si>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</si>
  <si>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</si>
  <si>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</si>
  <si>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</si>
  <si>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</si>
  <si>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</si>
  <si>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</si>
  <si>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</si>
  <si>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</si>
  <si>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</si>
  <si>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</si>
  <si>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</si>
  <si>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</si>
  <si>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</si>
  <si>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</si>
  <si>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</si>
  <si>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</si>
  <si>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</si>
  <si>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</si>
  <si>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</si>
  <si>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</si>
  <si>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</si>
  <si>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</si>
  <si>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</si>
  <si>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</si>
  <si>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</si>
  <si>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</si>
  <si>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</si>
  <si>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</si>
  <si>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</si>
  <si>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</si>
  <si>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</si>
  <si>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</si>
  <si>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</si>
  <si>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</si>
  <si>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</si>
  <si>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</si>
  <si>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</si>
  <si>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</si>
  <si>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</si>
  <si>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</si>
  <si>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</si>
  <si>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</si>
  <si>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</si>
  <si>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</si>
  <si>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</si>
  <si>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</si>
  <si>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</si>
  <si>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</si>
  <si>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</si>
  <si>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</si>
  <si>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</si>
  <si>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</si>
  <si>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</si>
  <si>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</si>
  <si>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</si>
  <si>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</si>
  <si>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</si>
  <si>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</si>
  <si>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</si>
  <si>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</si>
  <si>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</si>
  <si>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</si>
  <si>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</si>
  <si>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</si>
  <si>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</si>
  <si>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</si>
  <si>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</si>
  <si>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</si>
  <si>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</si>
  <si>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</si>
  <si>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</si>
  <si>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</si>
  <si>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</si>
  <si>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</si>
  <si>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</si>
  <si>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</si>
  <si>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</si>
  <si>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</si>
  <si>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</si>
  <si>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</si>
  <si>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</si>
  <si>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</si>
  <si>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</si>
  <si>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</si>
  <si>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</si>
  <si>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</si>
  <si>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</si>
  <si>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</si>
  <si>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</si>
  <si>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</si>
  <si>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</si>
  <si>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</si>
  <si>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</si>
  <si>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</si>
  <si>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</si>
  <si>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</si>
  <si>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</si>
  <si>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</si>
  <si>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</si>
  <si>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</si>
  <si>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</si>
  <si>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</si>
  <si>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</si>
  <si>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</si>
  <si>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</si>
  <si>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</si>
  <si>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</si>
  <si>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</si>
  <si>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</si>
  <si>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</si>
  <si>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</si>
  <si>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</si>
  <si>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</si>
  <si>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</si>
  <si>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</si>
  <si>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</si>
  <si>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</si>
  <si>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</si>
  <si>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</si>
  <si>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</si>
  <si>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</si>
  <si>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</si>
  <si>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</si>
  <si>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</si>
  <si>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</si>
  <si>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</si>
  <si>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</si>
  <si>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</si>
  <si>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</si>
  <si>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</si>
  <si>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</si>
  <si>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</si>
  <si>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</si>
  <si>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</si>
  <si>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</si>
  <si>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</si>
  <si>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</si>
  <si>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</si>
  <si>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</si>
  <si>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</si>
  <si>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</si>
  <si>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</si>
  <si>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</si>
  <si>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</si>
  <si>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</si>
  <si>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</si>
  <si>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</si>
  <si>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</si>
  <si>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</si>
  <si>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</si>
  <si>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</si>
  <si>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</si>
  <si>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</si>
  <si>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</si>
  <si>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</si>
  <si>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</si>
  <si>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</si>
  <si>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</si>
  <si>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</si>
  <si>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</si>
  <si>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</si>
  <si>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</si>
  <si>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</si>
  <si>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</si>
  <si>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</si>
  <si>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</si>
  <si>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</si>
  <si>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</si>
  <si>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</si>
  <si>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</si>
  <si>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</si>
  <si>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</si>
  <si>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</si>
  <si>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</si>
  <si>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</si>
  <si>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</si>
  <si>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</si>
  <si>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</si>
  <si>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</si>
  <si>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</si>
  <si>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</si>
  <si>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</si>
  <si>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</si>
  <si>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</si>
  <si>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</si>
  <si>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</si>
  <si>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</si>
  <si>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</si>
  <si>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</si>
  <si>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</si>
  <si>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</si>
  <si>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</si>
  <si>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</si>
  <si>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</si>
  <si>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</si>
  <si>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</si>
  <si>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</si>
  <si>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</si>
  <si>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</si>
  <si>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</si>
  <si>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</si>
  <si>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</si>
  <si>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</si>
  <si>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</si>
  <si>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</si>
  <si>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</si>
  <si>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</si>
  <si>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</si>
  <si>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</si>
  <si>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</si>
  <si>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</si>
  <si>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</si>
  <si>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</si>
  <si>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</si>
  <si>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</si>
  <si>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</si>
  <si>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</si>
  <si>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</si>
  <si>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</si>
  <si>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</si>
  <si>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</si>
  <si>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</si>
  <si>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</si>
  <si>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</si>
  <si>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</si>
  <si>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</si>
  <si>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</si>
  <si>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</si>
  <si>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</si>
  <si>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</si>
  <si>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</si>
  <si>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</si>
  <si>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</si>
  <si>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</si>
  <si>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</si>
  <si>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</si>
  <si>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</si>
  <si>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</si>
  <si>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</si>
  <si>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</si>
  <si>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</si>
  <si>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</si>
  <si>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</si>
  <si>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</si>
  <si>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</si>
  <si>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</si>
  <si>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</si>
  <si>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</si>
  <si>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</si>
  <si>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</si>
  <si>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</si>
  <si>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</si>
  <si>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</si>
  <si>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</si>
  <si>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</si>
  <si>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</si>
  <si>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</si>
  <si>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</si>
  <si>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</si>
  <si>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</si>
  <si>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</si>
  <si>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</si>
  <si>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</si>
  <si>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</si>
  <si>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</si>
  <si>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</si>
  <si>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</si>
  <si>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</si>
  <si>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</si>
  <si>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</si>
  <si>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</si>
  <si>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</si>
  <si>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</si>
  <si>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</si>
  <si>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</si>
  <si>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</si>
  <si>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</si>
  <si>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</si>
  <si>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</si>
  <si>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</si>
  <si>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</si>
  <si>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</si>
  <si>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</si>
  <si>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</si>
  <si>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</si>
  <si>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</si>
  <si>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</si>
  <si>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</si>
  <si>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</si>
  <si>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</si>
  <si>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</si>
  <si>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</si>
  <si>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</si>
  <si>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</si>
  <si>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</si>
  <si>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</si>
  <si>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</si>
  <si>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</si>
  <si>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</si>
  <si>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</si>
  <si>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</si>
  <si>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</si>
  <si>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</si>
  <si>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</si>
  <si>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</si>
  <si>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</si>
  <si>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</si>
  <si>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</si>
  <si>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</si>
  <si>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</si>
  <si>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</si>
  <si>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</si>
  <si>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</si>
  <si>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</si>
  <si>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</si>
  <si>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</si>
  <si>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</si>
  <si>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</si>
  <si>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</si>
  <si>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</si>
  <si>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</si>
  <si>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</si>
  <si>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</si>
  <si>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</si>
  <si>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</si>
  <si>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</si>
  <si>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</si>
  <si>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</si>
  <si>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</si>
  <si>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</si>
  <si>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</si>
  <si>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</si>
  <si>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</si>
  <si>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</si>
  <si>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</si>
  <si>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</si>
  <si>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</si>
  <si>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</si>
  <si>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</si>
  <si>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</si>
  <si>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</si>
  <si>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</si>
  <si>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</si>
  <si>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</si>
  <si>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</si>
  <si>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</si>
  <si>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</si>
  <si>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</si>
  <si>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</si>
  <si>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</si>
  <si>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</si>
  <si>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</si>
  <si>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</si>
  <si>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</si>
  <si>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</si>
  <si>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</si>
  <si>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</si>
  <si>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</si>
  <si>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</si>
  <si>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</si>
  <si>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</si>
  <si>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</si>
  <si>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</si>
  <si>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</si>
  <si>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</si>
  <si>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</si>
  <si>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</si>
  <si>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</si>
  <si>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</si>
  <si>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</si>
  <si>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</si>
  <si>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</si>
  <si>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</si>
  <si>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</si>
  <si>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</si>
  <si>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</si>
  <si>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</si>
  <si>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</si>
  <si>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</si>
  <si>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</si>
  <si>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</si>
  <si>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</si>
  <si>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</si>
  <si>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</si>
  <si>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</si>
  <si>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</si>
  <si>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</si>
  <si>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</si>
  <si>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</si>
  <si>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</si>
  <si>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</si>
  <si>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</si>
  <si>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</si>
  <si>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</si>
  <si>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</si>
  <si>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</si>
  <si>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</si>
  <si>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</si>
  <si>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</si>
  <si>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</si>
  <si>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</si>
  <si>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</si>
  <si>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</si>
  <si>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</si>
  <si>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</si>
  <si>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</si>
  <si>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</si>
  <si>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</si>
  <si>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</si>
  <si>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</si>
  <si>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</si>
  <si>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</si>
  <si>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</si>
  <si>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</si>
  <si>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</si>
  <si>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</si>
  <si>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</si>
  <si>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</si>
  <si>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</si>
  <si>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</si>
  <si>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</si>
  <si>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</si>
  <si>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</si>
  <si>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</si>
  <si>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</si>
  <si>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</si>
  <si>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</si>
  <si>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</si>
  <si>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</si>
  <si>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</si>
  <si>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</si>
  <si>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</si>
  <si>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</si>
  <si>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</si>
  <si>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</si>
  <si>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</si>
  <si>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</si>
  <si>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</si>
  <si>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</si>
  <si>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</si>
  <si>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</si>
  <si>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</si>
  <si>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</si>
  <si>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</si>
  <si>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</si>
  <si>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</si>
  <si>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</si>
  <si>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</si>
  <si>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</si>
  <si>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</si>
  <si>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</si>
  <si>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</si>
  <si>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</si>
  <si>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</si>
  <si>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</si>
  <si>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</si>
  <si>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</si>
  <si>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</si>
  <si>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</si>
  <si>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</si>
  <si>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</si>
  <si>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</si>
  <si>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</si>
  <si>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</si>
  <si>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</si>
  <si>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</si>
  <si>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</si>
  <si>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</si>
  <si>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</si>
  <si>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</si>
  <si>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</si>
  <si>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</si>
  <si>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</si>
  <si>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</si>
  <si>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</si>
  <si>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</si>
  <si>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</si>
  <si>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</si>
  <si>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</si>
  <si>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</si>
  <si>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</si>
  <si>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</si>
  <si>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</si>
  <si>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</si>
  <si>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</si>
  <si>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</si>
  <si>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</si>
  <si>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</si>
  <si>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</si>
  <si>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</si>
  <si>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</si>
  <si>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</si>
  <si>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</si>
  <si>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</si>
  <si>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</si>
  <si>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</si>
  <si>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</si>
  <si>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</si>
  <si>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</si>
  <si>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</si>
  <si>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</si>
  <si>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</si>
  <si>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</si>
  <si>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</si>
  <si>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</si>
  <si>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</si>
  <si>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</si>
  <si>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</si>
  <si>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</si>
  <si>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</si>
  <si>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</si>
  <si>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</si>
  <si>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</si>
  <si>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</si>
  <si>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</si>
  <si>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</si>
  <si>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</si>
  <si>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</si>
  <si>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</si>
  <si>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</si>
  <si>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</si>
  <si>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</si>
  <si>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</si>
  <si>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</si>
  <si>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</si>
  <si>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</si>
  <si>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</si>
  <si>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</si>
  <si>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</si>
  <si>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</si>
  <si>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</si>
  <si>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</si>
  <si>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</si>
  <si>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</si>
  <si>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</si>
  <si>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</si>
  <si>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</si>
  <si>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</si>
  <si>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</si>
  <si>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</si>
  <si>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</si>
  <si>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</si>
  <si>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</si>
  <si>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</si>
  <si>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</si>
  <si>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</si>
  <si>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</si>
  <si>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</si>
  <si>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</si>
  <si>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</si>
  <si>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</si>
  <si>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</si>
  <si>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</si>
  <si>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</si>
  <si>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</si>
  <si>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</si>
  <si>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</si>
  <si>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</si>
  <si>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</si>
  <si>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</si>
  <si>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</si>
  <si>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</si>
  <si>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</si>
  <si>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</si>
  <si>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</si>
  <si>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</si>
  <si>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</si>
  <si>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</si>
  <si>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</si>
  <si>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</si>
  <si>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</si>
  <si>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</si>
  <si>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</si>
  <si>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</si>
  <si>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</si>
  <si>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</si>
  <si>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</si>
  <si>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</si>
  <si>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</si>
  <si>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</si>
  <si>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</si>
  <si>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</si>
  <si>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</si>
  <si>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</si>
  <si>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</si>
  <si>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</si>
  <si>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</si>
  <si>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</si>
  <si>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</si>
  <si>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</si>
  <si>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</si>
  <si>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</si>
  <si>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</si>
  <si>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</si>
  <si>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</si>
  <si>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</si>
  <si>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</si>
  <si>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</si>
  <si>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</si>
  <si>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</si>
  <si>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</si>
  <si>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</si>
  <si>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</si>
  <si>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</si>
  <si>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</si>
  <si>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</si>
  <si>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</si>
  <si>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</si>
  <si>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</si>
  <si>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</si>
  <si>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</si>
  <si>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</si>
  <si>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</si>
  <si>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</si>
  <si>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</si>
  <si>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</si>
  <si>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</si>
  <si>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</si>
  <si>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</si>
  <si>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</si>
  <si>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</si>
  <si>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</si>
  <si>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</si>
  <si>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</si>
  <si>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</si>
  <si>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</si>
  <si>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</si>
  <si>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</si>
  <si>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</si>
  <si>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</si>
  <si>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</si>
  <si>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</si>
  <si>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</si>
  <si>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</si>
  <si>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</si>
  <si>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</si>
  <si>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</si>
  <si>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</si>
  <si>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</si>
  <si>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</si>
  <si>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</si>
  <si>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</si>
  <si>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</si>
  <si>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</si>
  <si>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</si>
  <si>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</si>
  <si>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</si>
  <si>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</si>
  <si>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</si>
  <si>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</si>
  <si>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</si>
  <si>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</si>
  <si>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</si>
  <si>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</si>
  <si>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</si>
  <si>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</si>
  <si>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</si>
  <si>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</si>
  <si>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</si>
  <si>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</si>
  <si>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</si>
  <si>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</si>
  <si>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</si>
  <si>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</si>
  <si>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</si>
  <si>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</si>
  <si>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</si>
  <si>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</si>
  <si>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</si>
  <si>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</si>
  <si>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</si>
  <si>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</si>
  <si>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</si>
  <si>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</si>
  <si>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</si>
  <si>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</si>
  <si>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</si>
  <si>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</si>
  <si>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</si>
  <si>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</si>
  <si>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</si>
  <si>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</si>
  <si>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</si>
  <si>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</si>
  <si>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</si>
  <si>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</si>
  <si>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</si>
  <si>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</si>
  <si>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</si>
  <si>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</si>
  <si>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</si>
  <si>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</si>
  <si>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</si>
  <si>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</si>
  <si>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</si>
  <si>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</si>
  <si>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</si>
  <si>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</si>
  <si>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</si>
  <si>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</si>
  <si>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</si>
  <si>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</si>
  <si>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</si>
  <si>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</si>
  <si>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</si>
  <si>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</si>
  <si>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</si>
  <si>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</si>
  <si>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</si>
  <si>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</si>
  <si>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</si>
  <si>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</si>
  <si>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</si>
  <si>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</si>
  <si>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</si>
  <si>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</si>
  <si>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</si>
  <si>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</si>
  <si>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</si>
  <si>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</si>
  <si>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</si>
  <si>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</si>
  <si>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</si>
  <si>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</si>
  <si>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</si>
  <si>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</si>
  <si>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</si>
  <si>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</si>
  <si>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</si>
  <si>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</si>
  <si>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</si>
  <si>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</si>
  <si>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</si>
  <si>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</si>
  <si>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</si>
  <si>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</si>
  <si>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</si>
  <si>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</si>
  <si>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</si>
  <si>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</si>
  <si>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</si>
  <si>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</si>
  <si>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</si>
  <si>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</si>
  <si>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</si>
  <si>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</si>
  <si>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</si>
  <si>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</si>
  <si>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</si>
  <si>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</si>
  <si>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</si>
  <si>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</si>
  <si>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</si>
  <si>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</si>
  <si>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</si>
  <si>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</si>
  <si>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</si>
  <si>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</si>
  <si>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</si>
  <si>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</si>
  <si>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</si>
  <si>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</si>
  <si>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</si>
  <si>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</si>
  <si>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</si>
  <si>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</si>
  <si>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</si>
  <si>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</si>
  <si>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</si>
  <si>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</si>
  <si>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</si>
  <si>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</si>
  <si>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</si>
  <si>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</si>
  <si>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</si>
  <si>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</si>
  <si>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</si>
  <si>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</si>
  <si>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</si>
  <si>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</si>
  <si>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</si>
  <si>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</si>
  <si>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</si>
  <si>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</si>
  <si>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</si>
  <si>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</si>
  <si>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</si>
  <si>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</si>
  <si>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</si>
  <si>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</si>
  <si>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</si>
  <si>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</si>
  <si>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</si>
  <si>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</si>
  <si>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</si>
  <si>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</si>
  <si>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</si>
  <si>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</si>
  <si>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</si>
  <si>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</si>
  <si>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</si>
  <si>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</si>
  <si>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</si>
  <si>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</si>
  <si>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</si>
  <si>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</si>
  <si>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</si>
  <si>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</si>
  <si>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</si>
  <si>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</si>
  <si>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</si>
  <si>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</si>
  <si>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</si>
  <si>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</si>
  <si>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</si>
  <si>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</si>
  <si>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</si>
  <si>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</si>
  <si>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</si>
  <si>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</si>
  <si>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</si>
  <si>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</si>
  <si>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</si>
  <si>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</si>
  <si>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</si>
  <si>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</si>
  <si>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</si>
  <si>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</si>
  <si>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</si>
  <si>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</si>
  <si>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</si>
  <si>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</si>
  <si>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</si>
  <si>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</si>
  <si>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</si>
  <si>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</si>
  <si>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</si>
  <si>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</si>
  <si>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</si>
  <si>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</si>
  <si>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</si>
  <si>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</si>
  <si>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</si>
  <si>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</si>
  <si>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</si>
  <si>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</si>
  <si>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</si>
  <si>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</si>
  <si>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</si>
  <si>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</si>
  <si>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</si>
  <si>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</si>
  <si>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</si>
  <si>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</si>
  <si>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</si>
  <si>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</si>
  <si>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</si>
  <si>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</si>
  <si>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</si>
  <si>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</si>
  <si>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</si>
  <si>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</si>
  <si>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</si>
  <si>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</si>
  <si>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</si>
  <si>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</si>
  <si>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</si>
  <si>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</si>
  <si>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</si>
  <si>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</si>
  <si>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</si>
  <si>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</si>
  <si>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</si>
  <si>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</si>
  <si>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</si>
  <si>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</si>
  <si>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</si>
  <si>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</si>
  <si>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</si>
  <si>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</si>
  <si>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</si>
  <si>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</si>
  <si>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</si>
  <si>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</si>
  <si>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</si>
  <si>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</si>
  <si>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</si>
  <si>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</si>
  <si>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</si>
  <si>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</si>
  <si>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</si>
  <si>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</si>
  <si>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</si>
  <si>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</si>
  <si>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</si>
  <si>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</si>
  <si>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</si>
  <si>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</si>
  <si>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</si>
  <si>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</si>
  <si>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</si>
  <si>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</si>
  <si>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</si>
  <si>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</si>
  <si>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</si>
  <si>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</si>
  <si>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</si>
  <si>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</si>
  <si>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</si>
  <si>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</si>
  <si>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</si>
  <si>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</si>
  <si>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</si>
  <si>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</si>
  <si>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</si>
  <si>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</si>
  <si>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</si>
  <si>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</si>
  <si>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</si>
  <si>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</si>
  <si>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</si>
  <si>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</si>
  <si>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</si>
  <si>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</si>
  <si>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</si>
  <si>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</si>
  <si>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</si>
  <si>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</si>
  <si>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</si>
  <si>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</si>
  <si>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</si>
  <si>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</si>
  <si>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</si>
  <si>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</si>
  <si>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</si>
  <si>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</si>
  <si>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</si>
  <si>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</si>
  <si>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</si>
  <si>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</si>
  <si>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</si>
  <si>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</si>
  <si>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</si>
  <si>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</si>
  <si>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</si>
  <si>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</si>
  <si>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</si>
  <si>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</si>
  <si>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</si>
  <si>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</si>
  <si>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</si>
  <si>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</si>
  <si>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</si>
  <si>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</si>
  <si>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</si>
  <si>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</si>
  <si>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</si>
  <si>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</si>
  <si>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</si>
  <si>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</si>
  <si>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</si>
  <si>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</si>
  <si>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</si>
  <si>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</si>
  <si>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</si>
  <si>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</si>
  <si>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</si>
  <si>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</si>
  <si>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</si>
  <si>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</si>
  <si>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</si>
  <si>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</si>
  <si>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</si>
  <si>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</si>
  <si>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</si>
  <si>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</si>
  <si>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</si>
  <si>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</si>
  <si>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</si>
  <si>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</si>
  <si>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</si>
  <si>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</si>
  <si>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</si>
  <si>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</si>
  <si>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</si>
  <si>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</si>
  <si>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</si>
  <si>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</si>
  <si>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</si>
  <si>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</si>
  <si>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</si>
  <si>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</si>
  <si>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</si>
  <si>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</si>
  <si>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</si>
  <si>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</si>
  <si>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</si>
  <si>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</si>
  <si>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</si>
  <si>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</si>
  <si>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</si>
  <si>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</si>
  <si>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</si>
  <si>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</si>
  <si>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</si>
  <si>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</si>
  <si>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</si>
  <si>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</si>
  <si>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</si>
  <si>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</si>
  <si>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</si>
  <si>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</si>
  <si>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</si>
  <si>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</si>
  <si>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</si>
  <si>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</si>
  <si>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</si>
  <si>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</si>
  <si>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</si>
  <si>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</si>
  <si>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</si>
  <si>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</si>
  <si>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</si>
  <si>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</si>
  <si>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</si>
  <si>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</si>
  <si>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</si>
  <si>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</si>
  <si>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</si>
  <si>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</si>
  <si>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</si>
  <si>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</si>
  <si>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</si>
  <si>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</si>
  <si>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</si>
  <si>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</si>
  <si>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</si>
  <si>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</si>
  <si>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</si>
  <si>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</si>
  <si>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</si>
  <si>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</si>
  <si>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</si>
  <si>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</si>
  <si>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</si>
  <si>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</si>
  <si>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</si>
  <si>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</si>
  <si>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</si>
  <si>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</si>
  <si>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</si>
  <si>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</si>
  <si>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</si>
  <si>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</si>
  <si>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</si>
  <si>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</si>
  <si>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</si>
  <si>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</si>
  <si>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</si>
  <si>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</si>
  <si>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</si>
  <si>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</si>
  <si>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</si>
  <si>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</si>
  <si>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</si>
  <si>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</si>
  <si>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</si>
  <si>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</si>
  <si>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</si>
  <si>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</si>
  <si>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</si>
  <si>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</si>
  <si>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</si>
  <si>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</si>
  <si>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</si>
  <si>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</si>
  <si>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</si>
  <si>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</si>
  <si>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</si>
  <si>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</si>
  <si>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</si>
  <si>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</si>
  <si>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</si>
  <si>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</si>
  <si>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</si>
  <si>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</si>
  <si>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</si>
  <si>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</si>
  <si>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</si>
  <si>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</si>
  <si>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</si>
  <si>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</si>
  <si>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</si>
  <si>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</si>
  <si>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</si>
  <si>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</si>
  <si>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</si>
  <si>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</si>
  <si>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</si>
  <si>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</si>
  <si>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</si>
  <si>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</si>
  <si>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</si>
  <si>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</si>
  <si>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</si>
  <si>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</si>
  <si>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</si>
  <si>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</si>
  <si>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</si>
  <si>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</si>
  <si>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</si>
  <si>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</si>
  <si>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</si>
  <si>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</si>
  <si>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</si>
  <si>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</si>
  <si>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</si>
  <si>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</si>
  <si>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</si>
  <si>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</si>
  <si>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</si>
  <si>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</si>
  <si>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</si>
  <si>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</si>
  <si>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</si>
  <si>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</si>
  <si>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</si>
  <si>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</si>
  <si>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</si>
  <si>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</si>
  <si>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</si>
  <si>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</si>
  <si>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</si>
  <si>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</si>
  <si>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</si>
  <si>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</si>
  <si>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</si>
  <si>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</si>
  <si>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</si>
  <si>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</si>
  <si>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</si>
  <si>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</si>
  <si>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</si>
  <si>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</si>
  <si>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</si>
  <si>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</si>
  <si>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</si>
  <si>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</si>
  <si>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</si>
  <si>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</si>
  <si>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</si>
  <si>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</si>
  <si>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</si>
  <si>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</si>
  <si>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</si>
  <si>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</si>
  <si>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</si>
  <si>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</si>
  <si>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</si>
  <si>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</si>
  <si>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</si>
  <si>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</si>
  <si>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</si>
  <si>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</si>
  <si>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</si>
  <si>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</si>
  <si>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</si>
  <si>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</si>
  <si>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</si>
  <si>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</si>
  <si>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</si>
  <si>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</si>
  <si>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</si>
  <si>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</si>
  <si>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</si>
  <si>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</si>
  <si>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</si>
  <si>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</si>
  <si>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</si>
  <si>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</si>
  <si>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</si>
  <si>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</si>
  <si>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</si>
  <si>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</si>
  <si>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</si>
  <si>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</si>
  <si>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</si>
  <si>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</si>
  <si>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</si>
  <si>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</si>
  <si>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</si>
  <si>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</si>
  <si>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</si>
  <si>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</si>
  <si>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</si>
  <si>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</si>
  <si>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</si>
  <si>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</si>
  <si>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</si>
  <si>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</si>
  <si>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</si>
  <si>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</si>
  <si>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</si>
  <si>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</si>
  <si>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</si>
  <si>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</si>
  <si>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</si>
  <si>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</si>
  <si>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</si>
  <si>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</si>
  <si>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</si>
  <si>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</si>
  <si>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</si>
  <si>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</si>
  <si>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</si>
  <si>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</si>
  <si>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</si>
  <si>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</si>
  <si>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</si>
  <si>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</si>
  <si>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</si>
  <si>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</si>
  <si>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</si>
  <si>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</si>
  <si>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</si>
  <si>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</si>
  <si>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</si>
  <si>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</si>
  <si>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</si>
  <si>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</si>
  <si>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</si>
  <si>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</si>
  <si>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</si>
  <si>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</si>
  <si>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</si>
  <si>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</si>
  <si>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</si>
  <si>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</si>
  <si>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</si>
  <si>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</si>
  <si>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</si>
  <si>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</si>
  <si>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</si>
  <si>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</si>
  <si>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</si>
  <si>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</si>
  <si>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</si>
  <si>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</si>
  <si>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</si>
  <si>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</si>
  <si>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</si>
  <si>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</si>
  <si>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</si>
  <si>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</si>
  <si>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</si>
  <si>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</si>
  <si>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</si>
  <si>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</si>
  <si>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</si>
  <si>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</si>
  <si>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</si>
  <si>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</si>
  <si>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</si>
  <si>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</si>
  <si>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</si>
  <si>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</si>
  <si>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</si>
  <si>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</si>
  <si>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</si>
  <si>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</si>
  <si>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</si>
  <si>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</si>
  <si>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</si>
  <si>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</si>
  <si>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</si>
  <si>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</si>
  <si>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</si>
  <si>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</si>
  <si>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</si>
  <si>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</si>
  <si>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</si>
  <si>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</si>
  <si>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</si>
  <si>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</si>
  <si>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</si>
  <si>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</si>
  <si>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</si>
  <si>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</si>
  <si>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</si>
  <si>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</si>
  <si>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</si>
  <si>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</si>
  <si>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</si>
  <si>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</si>
  <si>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</si>
  <si>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</si>
  <si>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</si>
  <si>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</si>
  <si>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</si>
  <si>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</si>
  <si>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</si>
  <si>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</si>
  <si>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</si>
  <si>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</si>
  <si>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</si>
  <si>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</si>
  <si>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</si>
  <si>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</si>
  <si>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</si>
  <si>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</si>
  <si>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</si>
  <si>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</si>
  <si>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</si>
  <si>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</si>
  <si>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</si>
  <si>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</si>
  <si>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</si>
  <si>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</si>
  <si>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</si>
  <si>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</si>
  <si>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</si>
  <si>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</si>
  <si>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</si>
  <si>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</si>
  <si>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</si>
  <si>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</si>
  <si>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</si>
  <si>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</si>
  <si>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</si>
  <si>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</si>
  <si>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</si>
  <si>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</si>
  <si>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</si>
  <si>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</si>
  <si>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</si>
  <si>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</si>
  <si>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</si>
  <si>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</si>
  <si>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</si>
  <si>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</si>
  <si>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</si>
  <si>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</si>
  <si>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</si>
  <si>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</si>
  <si>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</si>
  <si>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</si>
  <si>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</si>
  <si>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</si>
  <si>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</si>
  <si>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</si>
  <si>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</si>
  <si>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</si>
  <si>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</si>
  <si>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</si>
  <si>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</si>
  <si>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</si>
  <si>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</si>
  <si>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</si>
  <si>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</si>
  <si>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</si>
  <si>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</si>
  <si>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</si>
  <si>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</si>
  <si>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</si>
  <si>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</si>
  <si>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</si>
  <si>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</si>
  <si>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</si>
  <si>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</si>
  <si>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</si>
  <si>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</si>
  <si>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</si>
  <si>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</si>
  <si>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</si>
  <si>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</si>
  <si>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</si>
  <si>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</si>
  <si>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</si>
  <si>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</si>
  <si>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</si>
  <si>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</si>
  <si>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</si>
  <si>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</si>
  <si>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</si>
  <si>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</si>
  <si>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</si>
  <si>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</si>
  <si>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</si>
  <si>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</si>
  <si>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</si>
  <si>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</si>
  <si>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</si>
  <si>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</si>
  <si>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</si>
  <si>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</si>
  <si>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</si>
  <si>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</si>
  <si>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</si>
  <si>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</si>
  <si>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</si>
  <si>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</si>
  <si>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</si>
  <si>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</si>
  <si>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</si>
  <si>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</si>
  <si>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</si>
  <si>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</si>
  <si>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</si>
  <si>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</si>
  <si>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</si>
  <si>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</si>
  <si>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</si>
  <si>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</si>
  <si>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</si>
  <si>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</si>
  <si>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</si>
  <si>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</si>
  <si>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</si>
  <si>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</si>
  <si>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</si>
  <si>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</si>
  <si>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</si>
  <si>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</si>
  <si>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</si>
  <si>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</si>
  <si>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</si>
  <si>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</si>
  <si>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</si>
  <si>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</si>
  <si>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</si>
  <si>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</si>
  <si>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</si>
  <si>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</si>
  <si>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</si>
  <si>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</si>
  <si>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</si>
  <si>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</si>
  <si>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</si>
  <si>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</si>
  <si>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</si>
  <si>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</si>
  <si>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</si>
  <si>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</si>
  <si>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</si>
  <si>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</si>
  <si>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</si>
  <si>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</si>
  <si>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</si>
  <si>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</si>
  <si>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</si>
  <si>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</si>
  <si>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</si>
  <si>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</si>
  <si>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</si>
  <si>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</si>
  <si>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</si>
  <si>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</si>
  <si>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</si>
  <si>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</si>
  <si>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</si>
  <si>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</si>
  <si>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</si>
  <si>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</si>
  <si>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</si>
  <si>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</si>
  <si>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</si>
  <si>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</si>
  <si>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</si>
  <si>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</si>
  <si>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</si>
  <si>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</si>
  <si>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</si>
  <si>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</si>
  <si>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</si>
  <si>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</si>
  <si>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</si>
  <si>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</si>
  <si>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</si>
  <si>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</si>
  <si>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</si>
  <si>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</si>
  <si>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</si>
  <si>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</si>
  <si>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</si>
  <si>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</si>
  <si>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</si>
  <si>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</si>
  <si>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</si>
  <si>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</si>
  <si>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</si>
  <si>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</si>
  <si>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</si>
  <si>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</si>
  <si>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</si>
  <si>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</si>
  <si>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</si>
  <si>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</si>
  <si>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</si>
  <si>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</si>
  <si>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</si>
  <si>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</si>
  <si>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</si>
  <si>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</si>
  <si>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</si>
  <si>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</si>
  <si>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</si>
  <si>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</si>
  <si>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</si>
  <si>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</si>
  <si>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</si>
  <si>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</si>
  <si>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</si>
  <si>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</si>
  <si>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</si>
  <si>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</si>
  <si>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</si>
  <si>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</si>
  <si>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</si>
  <si>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</si>
  <si>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</si>
  <si>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</si>
  <si>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</si>
  <si>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</si>
  <si>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</si>
  <si>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</si>
  <si>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</si>
  <si>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</si>
  <si>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</si>
  <si>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</si>
  <si>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</si>
  <si>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</si>
  <si>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</si>
  <si>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</si>
  <si>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</si>
  <si>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</si>
  <si>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</si>
  <si>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</si>
  <si>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</si>
  <si>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</si>
  <si>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</si>
  <si>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</si>
  <si>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</si>
  <si>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</si>
  <si>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</si>
  <si>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</si>
  <si>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</si>
  <si>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</si>
  <si>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</si>
  <si>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</si>
  <si>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</si>
  <si>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</si>
  <si>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</si>
  <si>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</si>
  <si>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</si>
  <si>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</si>
  <si>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</si>
  <si>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</si>
  <si>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</si>
  <si>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</si>
  <si>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</si>
  <si>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</si>
  <si>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</si>
  <si>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</si>
  <si>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</si>
  <si>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</si>
  <si>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</si>
  <si>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</si>
  <si>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</si>
  <si>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</si>
  <si>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</si>
  <si>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</si>
  <si>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</si>
  <si>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</si>
  <si>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</si>
  <si>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</si>
  <si>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</si>
  <si>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</si>
  <si>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</si>
  <si>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</si>
  <si>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</si>
  <si>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</si>
  <si>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</si>
  <si>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</si>
  <si>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</si>
  <si>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</si>
  <si>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</si>
  <si>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</si>
  <si>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</si>
  <si>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</si>
  <si>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</si>
  <si>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</si>
  <si>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</si>
  <si>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</si>
  <si>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</si>
  <si>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</si>
  <si>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</si>
  <si>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</si>
  <si>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</si>
  <si>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</si>
  <si>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</si>
  <si>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</si>
  <si>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</si>
  <si>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</si>
  <si>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</si>
  <si>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</si>
  <si>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</si>
  <si>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</si>
  <si>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</si>
  <si>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</si>
  <si>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</si>
  <si>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</si>
  <si>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</si>
  <si>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</si>
  <si>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</si>
  <si>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</si>
  <si>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</si>
  <si>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</si>
  <si>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</si>
  <si>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</si>
  <si>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</si>
  <si>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</si>
  <si>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</si>
  <si>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</si>
  <si>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</si>
  <si>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</si>
  <si>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</si>
  <si>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</si>
  <si>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</si>
  <si>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</si>
  <si>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</si>
  <si>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</si>
  <si>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</si>
  <si>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</si>
  <si>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</si>
  <si>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</si>
  <si>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</si>
  <si>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</si>
  <si>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</si>
  <si>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</si>
  <si>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</si>
  <si>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</si>
  <si>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</si>
  <si>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</si>
  <si>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</si>
  <si>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</si>
  <si>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</si>
  <si>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</si>
  <si>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</si>
  <si>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</si>
  <si>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</si>
  <si>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</si>
  <si>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</si>
  <si>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</si>
  <si>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</si>
  <si>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</si>
  <si>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</si>
  <si>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</si>
  <si>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</si>
  <si>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</si>
  <si>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</si>
  <si>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</si>
  <si>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</si>
  <si>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</si>
  <si>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</si>
  <si>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</si>
  <si>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</si>
  <si>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</si>
  <si>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</si>
  <si>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</si>
  <si>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</si>
  <si>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</si>
  <si>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</si>
  <si>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</si>
  <si>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</si>
  <si>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</si>
  <si>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</si>
  <si>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</si>
  <si>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</si>
  <si>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</si>
  <si>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</si>
  <si>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</si>
  <si>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</si>
  <si>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</si>
  <si>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</si>
  <si>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</si>
  <si>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</si>
  <si>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</si>
  <si>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</si>
  <si>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</si>
  <si>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</si>
  <si>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</si>
  <si>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</si>
  <si>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</si>
  <si>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</si>
  <si>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</si>
  <si>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</si>
  <si>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</si>
  <si>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</si>
  <si>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</si>
  <si>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</si>
  <si>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</si>
  <si>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</si>
  <si>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</si>
  <si>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</si>
  <si>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</si>
  <si>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</si>
  <si>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</si>
  <si>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</si>
  <si>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</si>
  <si>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</si>
  <si>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</si>
  <si>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</si>
  <si>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</si>
  <si>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</si>
  <si>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</si>
  <si>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</si>
  <si>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</si>
  <si>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</si>
  <si>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</si>
  <si>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</si>
  <si>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</si>
  <si>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</si>
  <si>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</si>
  <si>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</si>
  <si>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</si>
  <si>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</si>
  <si>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</si>
  <si>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</si>
  <si>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</si>
  <si>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</si>
  <si>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</si>
  <si>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</si>
  <si>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</si>
  <si>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</si>
  <si>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</si>
  <si>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</si>
  <si>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</si>
  <si>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</si>
  <si>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</si>
  <si>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</si>
  <si>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</si>
  <si>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</si>
  <si>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</si>
  <si>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</si>
  <si>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</si>
  <si>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</si>
  <si>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</si>
  <si>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</si>
  <si>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</si>
  <si>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</si>
  <si>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</si>
  <si>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</si>
  <si>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</si>
  <si>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</si>
  <si>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</si>
  <si>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</si>
  <si>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</si>
  <si>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</si>
  <si>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</si>
  <si>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</si>
  <si>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</si>
  <si>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</si>
  <si>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</si>
  <si>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</si>
  <si>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</si>
  <si>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</si>
  <si>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</si>
  <si>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</si>
  <si>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</si>
  <si>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</si>
  <si>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</si>
  <si>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</si>
  <si>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</si>
  <si>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</si>
  <si>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</si>
  <si>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</si>
  <si>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</si>
  <si>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</si>
  <si>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</si>
  <si>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</si>
  <si>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</si>
  <si>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</si>
  <si>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</si>
  <si>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</si>
  <si>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</si>
  <si>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</si>
  <si>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</si>
  <si>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</si>
  <si>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</si>
  <si>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</si>
  <si>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</si>
  <si>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</si>
  <si>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</si>
  <si>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</si>
  <si>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</si>
  <si>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</si>
  <si>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</si>
  <si>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</si>
  <si>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</si>
  <si>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</si>
  <si>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</si>
  <si>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</si>
  <si>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</si>
  <si>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</si>
  <si>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</si>
  <si>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</si>
  <si>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</si>
  <si>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</si>
  <si>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</si>
  <si>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</si>
  <si>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</si>
  <si>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</si>
  <si>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</si>
  <si>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</si>
  <si>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</si>
  <si>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</si>
  <si>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</si>
  <si>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</si>
  <si>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</si>
  <si>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</si>
  <si>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</si>
  <si>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</si>
  <si>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</si>
  <si>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</si>
  <si>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</si>
  <si>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</si>
  <si>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</si>
  <si>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</si>
  <si>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</si>
  <si>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</si>
  <si>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</si>
  <si>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</si>
  <si>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</si>
  <si>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</si>
  <si>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</si>
  <si>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</si>
  <si>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</si>
  <si>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</si>
  <si>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</si>
  <si>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</si>
  <si>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</si>
  <si>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</si>
  <si>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</si>
  <si>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</si>
  <si>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</si>
  <si>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</si>
  <si>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</si>
  <si>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</si>
  <si>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</si>
  <si>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</si>
  <si>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</si>
  <si>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</si>
  <si>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</si>
  <si>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</si>
  <si>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</si>
  <si>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</si>
  <si>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</si>
  <si>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</si>
  <si>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</si>
  <si>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</si>
  <si>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</si>
  <si>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</si>
  <si>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</si>
  <si>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</si>
  <si>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</si>
  <si>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</si>
  <si>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</si>
  <si>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</si>
  <si>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</si>
  <si>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</si>
  <si>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</si>
  <si>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</si>
  <si>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</si>
  <si>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</si>
  <si>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</si>
  <si>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</si>
  <si>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</si>
  <si>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</si>
  <si>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</si>
  <si>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</si>
  <si>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</si>
  <si>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</si>
  <si>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</si>
  <si>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</si>
  <si>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</si>
  <si>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</si>
  <si>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</si>
  <si>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</si>
  <si>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</si>
  <si>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</si>
  <si>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</si>
  <si>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</si>
  <si>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</si>
  <si>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</si>
  <si>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</si>
  <si>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</si>
  <si>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</si>
  <si>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</si>
  <si>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</si>
  <si>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</si>
  <si>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</si>
  <si>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</si>
  <si>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</si>
  <si>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</si>
  <si>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</si>
  <si>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</si>
  <si>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</si>
  <si>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</si>
  <si>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</si>
  <si>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</si>
  <si>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</si>
  <si>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</si>
  <si>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</si>
  <si>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</si>
  <si>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</si>
  <si>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</si>
  <si>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</si>
  <si>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</si>
  <si>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</si>
  <si>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</si>
  <si>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</si>
  <si>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</si>
  <si>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</si>
  <si>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</si>
  <si>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</si>
  <si>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</si>
  <si>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</si>
  <si>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</si>
  <si>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</si>
  <si>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</si>
  <si>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</si>
  <si>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</si>
  <si>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</si>
  <si>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</si>
  <si>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</si>
  <si>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</si>
  <si>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</si>
  <si>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</si>
  <si>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</si>
  <si>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</si>
  <si>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</si>
  <si>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</si>
  <si>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</si>
  <si>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</si>
  <si>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</si>
  <si>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</si>
  <si>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</si>
  <si>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</si>
  <si>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</si>
  <si>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</si>
  <si>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</si>
  <si>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</si>
  <si>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</si>
  <si>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</si>
  <si>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</si>
  <si>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</si>
  <si>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</si>
  <si>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</si>
  <si>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</si>
  <si>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</si>
  <si>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</si>
  <si>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</si>
  <si>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</si>
  <si>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</si>
  <si>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</si>
  <si>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</si>
  <si>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</si>
  <si>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</si>
  <si>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</si>
  <si>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</si>
  <si>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</si>
  <si>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</si>
  <si>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</si>
  <si>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</si>
  <si>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</si>
  <si>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</si>
  <si>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</si>
  <si>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</si>
  <si>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</si>
  <si>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</si>
  <si>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</si>
  <si>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</si>
  <si>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</si>
  <si>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</si>
  <si>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</si>
  <si>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</si>
  <si>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</si>
  <si>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</si>
  <si>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</si>
  <si>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</si>
  <si>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</si>
  <si>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</si>
  <si>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</si>
  <si>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</si>
  <si>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</si>
  <si>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</si>
  <si>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</si>
  <si>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</si>
  <si>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</si>
  <si>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</si>
  <si>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</si>
  <si>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</si>
  <si>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</si>
  <si>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</si>
  <si>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</si>
  <si>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</si>
  <si>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</si>
  <si>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</si>
  <si>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</si>
  <si>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</si>
  <si>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</si>
  <si>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</si>
  <si>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</si>
  <si>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</si>
  <si>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</si>
  <si>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</si>
  <si>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</si>
  <si>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</si>
  <si>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</si>
  <si>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</si>
  <si>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</si>
  <si>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</si>
  <si>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</si>
  <si>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</si>
  <si>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</si>
  <si>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</si>
  <si>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</si>
  <si>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</si>
  <si>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</si>
  <si>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</si>
  <si>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</si>
  <si>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</si>
  <si>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</si>
  <si>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</si>
  <si>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</si>
  <si>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</si>
  <si>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</si>
  <si>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</si>
  <si>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</si>
  <si>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</si>
  <si>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</si>
  <si>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</si>
  <si>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</si>
  <si>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</si>
  <si>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</si>
  <si>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</si>
  <si>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</si>
  <si>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</si>
  <si>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</si>
  <si>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</si>
  <si>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</si>
  <si>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</si>
  <si>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</si>
  <si>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</si>
  <si>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</si>
  <si>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</si>
  <si>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</si>
  <si>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</si>
  <si>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</si>
  <si>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</si>
  <si>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</si>
  <si>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</si>
  <si>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</si>
  <si>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</si>
  <si>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</si>
  <si>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</si>
  <si>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</si>
  <si>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</si>
  <si>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</si>
  <si>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</si>
  <si>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</si>
  <si>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</si>
  <si>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</si>
  <si>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</si>
  <si>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</si>
  <si>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</si>
  <si>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</si>
  <si>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</si>
  <si>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</si>
  <si>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</si>
  <si>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</si>
  <si>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</si>
  <si>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</si>
  <si>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</si>
  <si>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</si>
  <si>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</si>
  <si>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</si>
  <si>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</si>
  <si>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</si>
  <si>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</si>
  <si>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</si>
  <si>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</si>
  <si>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</si>
  <si>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</si>
  <si>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</si>
  <si>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</si>
  <si>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</si>
  <si>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</si>
  <si>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</si>
  <si>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</si>
  <si>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</si>
  <si>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</si>
  <si>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</si>
  <si>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</si>
  <si>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</si>
  <si>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</si>
  <si>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</si>
  <si>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</si>
  <si>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</si>
  <si>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</si>
  <si>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</si>
  <si>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</si>
  <si>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</si>
  <si>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</si>
  <si>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</si>
  <si>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</si>
  <si>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</si>
  <si>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</si>
  <si>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</si>
  <si>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</si>
  <si>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</si>
  <si>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</si>
  <si>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</si>
  <si>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</si>
  <si>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</si>
  <si>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</si>
  <si>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</si>
  <si>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</si>
  <si>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</si>
  <si>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</si>
  <si>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</si>
  <si>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</si>
  <si>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</si>
  <si>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</si>
  <si>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</si>
  <si>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</si>
  <si>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</si>
  <si>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</si>
  <si>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</si>
  <si>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</si>
  <si>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</si>
  <si>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</si>
  <si>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</si>
  <si>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</si>
  <si>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</si>
  <si>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</si>
  <si>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</si>
  <si>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</si>
  <si>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</si>
  <si>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</si>
  <si>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</si>
  <si>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</si>
  <si>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</si>
  <si>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</si>
  <si>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</si>
  <si>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</si>
  <si>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</si>
  <si>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</si>
  <si>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</si>
  <si>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</si>
  <si>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</si>
  <si>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</si>
  <si>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</si>
  <si>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</si>
  <si>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</si>
  <si>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</si>
  <si>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</si>
  <si>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</si>
  <si>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</si>
  <si>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</si>
  <si>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</si>
  <si>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</si>
  <si>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</si>
  <si>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</si>
  <si>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</si>
  <si>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</si>
  <si>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</si>
  <si>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</si>
  <si>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</si>
  <si>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</si>
  <si>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</si>
  <si>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</si>
  <si>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</si>
  <si>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</si>
  <si>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</si>
  <si>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</si>
  <si>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</si>
  <si>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</si>
  <si>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</si>
  <si>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</si>
  <si>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</si>
  <si>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</si>
  <si>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</si>
  <si>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</si>
  <si>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</si>
  <si>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</si>
  <si>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</si>
  <si>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</si>
  <si>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</si>
  <si>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</si>
  <si>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</si>
  <si>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</si>
  <si>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</si>
  <si>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</si>
  <si>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</si>
  <si>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</si>
  <si>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</si>
  <si>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</si>
  <si>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</si>
  <si>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</si>
  <si>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</si>
  <si>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</si>
  <si>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</si>
  <si>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</si>
  <si>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</si>
  <si>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</si>
  <si>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</si>
  <si>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</si>
  <si>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</si>
  <si>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</si>
  <si>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</si>
  <si>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</si>
  <si>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</si>
  <si>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</si>
  <si>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</si>
  <si>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</si>
  <si>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</si>
  <si>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</si>
  <si>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</si>
  <si>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</si>
  <si>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</si>
  <si>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</si>
  <si>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</si>
  <si>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</si>
  <si>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</si>
  <si>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</si>
  <si>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</si>
  <si>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</si>
  <si>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</si>
  <si>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</si>
  <si>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</si>
  <si>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</si>
  <si>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</si>
  <si>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</si>
  <si>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</si>
  <si>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</si>
  <si>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</si>
  <si>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</si>
  <si>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</si>
  <si>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</si>
  <si>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</si>
  <si>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</si>
  <si>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</si>
  <si>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</si>
  <si>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</si>
  <si>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</si>
  <si>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</si>
  <si>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</si>
  <si>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</si>
  <si>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</si>
  <si>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</si>
  <si>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</si>
  <si>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</si>
  <si>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</si>
  <si>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</si>
  <si>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</si>
  <si>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</si>
  <si>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</si>
  <si>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</si>
  <si>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</si>
  <si>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</si>
  <si>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</si>
  <si>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</si>
  <si>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</si>
  <si>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</si>
  <si>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</si>
  <si>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</si>
  <si>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</si>
  <si>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</si>
  <si>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</si>
  <si>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</si>
  <si>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</si>
  <si>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</si>
  <si>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</si>
  <si>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</si>
  <si>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</si>
  <si>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</si>
  <si>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</si>
  <si>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</si>
  <si>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</si>
  <si>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</si>
  <si>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</si>
  <si>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</si>
  <si>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</si>
  <si>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</si>
  <si>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</si>
  <si>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</si>
  <si>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</si>
  <si>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</si>
  <si>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</si>
  <si>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</si>
  <si>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</si>
  <si>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</si>
  <si>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</si>
  <si>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</si>
  <si>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</si>
  <si>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</si>
  <si>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</si>
  <si>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</si>
  <si>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</si>
  <si>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</si>
  <si>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</si>
  <si>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</si>
  <si>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</si>
  <si>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</si>
  <si>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</si>
  <si>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</si>
  <si>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</si>
  <si>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</si>
  <si>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</si>
  <si>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</si>
  <si>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</si>
  <si>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</si>
  <si>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</si>
  <si>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</si>
  <si>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</si>
  <si>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</si>
  <si>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</si>
  <si>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</si>
  <si>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</si>
  <si>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</si>
  <si>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</si>
  <si>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</si>
  <si>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</si>
  <si>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</si>
  <si>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</si>
  <si>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</si>
  <si>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</si>
  <si>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</si>
  <si>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</si>
  <si>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</si>
  <si>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</si>
  <si>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</si>
  <si>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</si>
  <si>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</si>
  <si>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</si>
  <si>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</si>
  <si>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</si>
  <si>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</si>
  <si>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</si>
  <si>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</si>
  <si>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</si>
  <si>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</si>
  <si>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</si>
  <si>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</si>
  <si>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</si>
  <si>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</si>
  <si>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</si>
  <si>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</si>
  <si>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</si>
  <si>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</si>
  <si>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</si>
  <si>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</si>
  <si>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</si>
  <si>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</si>
  <si>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</si>
  <si>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</si>
  <si>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</si>
  <si>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</si>
  <si>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</si>
  <si>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</si>
  <si>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</si>
  <si>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</si>
  <si>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</si>
  <si>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</si>
  <si>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</si>
  <si>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</si>
  <si>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</si>
  <si>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</si>
  <si>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</si>
  <si>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</si>
  <si>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</si>
  <si>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</si>
  <si>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</si>
  <si>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</si>
  <si>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</si>
  <si>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</si>
  <si>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</si>
  <si>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</si>
  <si>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</si>
  <si>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</si>
  <si>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</si>
  <si>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</si>
  <si>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</si>
  <si>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</si>
  <si>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</si>
  <si>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</si>
  <si>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</si>
  <si>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</si>
  <si>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</si>
  <si>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</si>
  <si>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</si>
  <si>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</si>
  <si>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</si>
  <si>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</si>
  <si>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</si>
  <si>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</si>
  <si>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</si>
  <si>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</si>
  <si>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</si>
  <si>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</si>
  <si>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</si>
  <si>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</si>
  <si>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</si>
  <si>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</si>
  <si>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</si>
  <si>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</si>
  <si>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</si>
  <si>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</si>
  <si>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</si>
  <si>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</si>
  <si>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</si>
  <si>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</si>
  <si>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</si>
  <si>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</si>
  <si>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</si>
  <si>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</si>
  <si>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</si>
  <si>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</si>
  <si>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</si>
  <si>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</si>
  <si>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</si>
  <si>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</si>
  <si>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</si>
  <si>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</si>
  <si>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</si>
  <si>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</si>
  <si>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</si>
  <si>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</si>
  <si>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</si>
  <si>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</si>
  <si>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</si>
  <si>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</si>
  <si>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</si>
  <si>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</si>
  <si>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</si>
  <si>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</si>
  <si>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</si>
  <si>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</si>
  <si>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</si>
  <si>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</si>
  <si>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</si>
  <si>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</si>
  <si>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</si>
  <si>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</si>
  <si>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</si>
  <si>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</si>
  <si>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</si>
  <si>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</si>
  <si>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</si>
  <si>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</si>
  <si>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</si>
  <si>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</si>
  <si>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</si>
  <si>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</si>
  <si>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</si>
  <si>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</si>
  <si>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</si>
  <si>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</si>
  <si>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</si>
  <si>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</si>
  <si>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</si>
  <si>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</si>
  <si>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</si>
  <si>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</si>
  <si>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</si>
  <si>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</si>
  <si>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</si>
  <si>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</si>
  <si>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</si>
  <si>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</si>
  <si>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</si>
  <si>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</si>
  <si>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</si>
  <si>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</si>
  <si>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</si>
  <si>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</si>
  <si>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</si>
  <si>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</si>
  <si>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</si>
  <si>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</si>
  <si>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</si>
  <si>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</si>
  <si>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</si>
  <si>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</si>
  <si>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</si>
  <si>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</si>
  <si>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</si>
  <si>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</si>
  <si>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</si>
  <si>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</si>
  <si>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</si>
  <si>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</si>
  <si>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</si>
  <si>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</si>
  <si>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</si>
  <si>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</si>
  <si>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</si>
  <si>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</si>
  <si>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</si>
  <si>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</si>
  <si>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</si>
  <si>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</si>
  <si>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</si>
  <si>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</si>
  <si>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</si>
  <si>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</si>
  <si>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</si>
  <si>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</si>
  <si>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</si>
  <si>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</si>
  <si>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</si>
  <si>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</si>
  <si>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</si>
  <si>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</si>
  <si>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</si>
  <si>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</si>
  <si>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</si>
  <si>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</si>
  <si>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</si>
  <si>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</si>
  <si>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</si>
  <si>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</si>
  <si>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</si>
  <si>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</si>
  <si>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</si>
  <si>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</si>
  <si>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</si>
  <si>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</si>
  <si>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</si>
  <si>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</si>
  <si>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</si>
  <si>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</si>
  <si>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</si>
  <si>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</si>
  <si>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</si>
  <si>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</si>
  <si>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</si>
  <si>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</si>
  <si>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</si>
  <si>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</si>
  <si>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</si>
  <si>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</si>
  <si>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</si>
  <si>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</si>
  <si>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</si>
  <si>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</si>
  <si>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</si>
  <si>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</si>
  <si>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</si>
  <si>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</si>
  <si>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</si>
  <si>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</si>
  <si>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</si>
  <si>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</si>
  <si>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</si>
  <si>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</si>
  <si>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</si>
  <si>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</si>
  <si>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</si>
  <si>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</si>
  <si>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</si>
  <si>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</si>
  <si>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</si>
  <si>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</si>
  <si>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</si>
  <si>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</si>
  <si>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</si>
  <si>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</si>
  <si>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</si>
  <si>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</si>
  <si>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</si>
  <si>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</si>
  <si>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</si>
  <si>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</si>
  <si>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</si>
  <si>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</si>
  <si>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</si>
  <si>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</si>
  <si>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</si>
  <si>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</si>
  <si>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</si>
  <si>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</si>
  <si>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</si>
  <si>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</si>
  <si>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</si>
  <si>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</si>
  <si>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</si>
  <si>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</si>
  <si>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</si>
  <si>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</si>
  <si>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</si>
  <si>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</si>
  <si>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</si>
  <si>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</si>
  <si>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</si>
  <si>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</si>
  <si>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</si>
  <si>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</si>
  <si>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</si>
  <si>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</si>
  <si>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</si>
  <si>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</si>
  <si>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</si>
  <si>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</si>
  <si>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</si>
  <si>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</si>
  <si>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</si>
  <si>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</si>
  <si>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</si>
  <si>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</si>
  <si>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</si>
  <si>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</si>
  <si>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</si>
  <si>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</si>
  <si>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</si>
  <si>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</si>
  <si>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</si>
  <si>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</si>
  <si>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</si>
  <si>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</si>
  <si>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</si>
  <si>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</si>
  <si>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</si>
  <si>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</si>
  <si>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</si>
  <si>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</si>
  <si>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</si>
  <si>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</si>
  <si>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</si>
  <si>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</si>
  <si>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</si>
  <si>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</si>
  <si>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</si>
  <si>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</si>
  <si>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</si>
  <si>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</si>
  <si>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</si>
  <si>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</si>
  <si>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</si>
  <si>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</si>
  <si>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</si>
  <si>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</si>
  <si>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</si>
  <si>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</si>
  <si>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</si>
  <si>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</si>
  <si>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</si>
  <si>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</si>
  <si>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</si>
  <si>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</si>
  <si>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</si>
  <si>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</si>
  <si>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</si>
  <si>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</si>
  <si>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</si>
  <si>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</si>
  <si>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</si>
  <si>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</si>
  <si>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</si>
  <si>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</si>
  <si>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</si>
  <si>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</si>
  <si>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</si>
  <si>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</si>
  <si>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</si>
  <si>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</si>
  <si>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</si>
  <si>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</si>
  <si>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</si>
  <si>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</si>
  <si>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</si>
  <si>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</si>
  <si>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</si>
  <si>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</si>
  <si>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</si>
  <si>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</si>
  <si>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</si>
  <si>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</si>
  <si>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</si>
  <si>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</si>
  <si>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</si>
  <si>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</si>
  <si>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</si>
  <si>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</si>
  <si>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</si>
  <si>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</si>
  <si>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</si>
  <si>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</si>
  <si>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</si>
  <si>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</si>
  <si>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</si>
  <si>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</si>
  <si>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</si>
  <si>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</si>
  <si>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</si>
  <si>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</si>
  <si>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</si>
  <si>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</si>
  <si>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</si>
  <si>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</si>
  <si>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</si>
  <si>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</si>
  <si>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</si>
  <si>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</si>
  <si>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</si>
  <si>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</si>
  <si>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</si>
  <si>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</si>
  <si>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</si>
  <si>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</si>
  <si>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</si>
  <si>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</si>
  <si>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</si>
  <si>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</si>
  <si>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</si>
  <si>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</si>
  <si>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</si>
  <si>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</si>
  <si>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</si>
  <si>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</si>
  <si>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</si>
  <si>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</si>
  <si>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</si>
  <si>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</si>
  <si>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</si>
  <si>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</si>
  <si>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</si>
  <si>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</si>
  <si>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</si>
  <si>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</si>
  <si>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</si>
  <si>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</si>
  <si>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</si>
  <si>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</si>
  <si>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</si>
  <si>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</si>
  <si>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</si>
  <si>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</si>
  <si>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</si>
  <si>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</si>
  <si>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</si>
  <si>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</si>
  <si>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</si>
  <si>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</si>
  <si>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</si>
  <si>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</si>
  <si>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</si>
  <si>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</si>
  <si>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</si>
  <si>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</si>
  <si>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</si>
  <si>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</si>
  <si>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</si>
  <si>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</si>
  <si>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</si>
  <si>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</si>
  <si>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</si>
  <si>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</si>
  <si>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</si>
  <si>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</si>
  <si>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</si>
  <si>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</si>
  <si>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</si>
  <si>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</si>
  <si>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</si>
  <si>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</si>
  <si>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</si>
  <si>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</si>
  <si>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</si>
  <si>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</si>
  <si>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</si>
  <si>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</si>
  <si>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</si>
  <si>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</si>
  <si>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</si>
  <si>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</si>
  <si>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</si>
  <si>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</si>
  <si>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</si>
  <si>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</si>
  <si>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</si>
  <si>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</si>
  <si>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</si>
  <si>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</si>
  <si>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</si>
  <si>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</si>
  <si>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</si>
  <si>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</si>
  <si>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</si>
  <si>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</si>
  <si>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</si>
  <si>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</si>
  <si>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</si>
  <si>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</si>
  <si>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</si>
  <si>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</si>
  <si>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</si>
  <si>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</si>
  <si>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</si>
  <si>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</si>
  <si>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</si>
  <si>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</si>
  <si>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</si>
  <si>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</si>
  <si>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</si>
  <si>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</si>
  <si>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</si>
  <si>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</si>
  <si>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</si>
  <si>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</si>
  <si>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</si>
  <si>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</si>
  <si>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</si>
  <si>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</si>
  <si>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</si>
  <si>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</si>
  <si>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</si>
  <si>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</si>
  <si>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</si>
  <si>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</si>
  <si>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</si>
  <si>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</si>
  <si>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</si>
  <si>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</si>
  <si>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</si>
  <si>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</si>
  <si>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</si>
  <si>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</si>
  <si>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</si>
  <si>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</si>
  <si>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</si>
  <si>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</si>
  <si>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</si>
  <si>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</si>
  <si>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</si>
  <si>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</si>
  <si>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</si>
  <si>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</si>
  <si>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</si>
  <si>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</si>
  <si>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</si>
  <si>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</si>
  <si>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</si>
  <si>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</si>
  <si>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</si>
  <si>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</si>
  <si>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</si>
  <si>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</si>
  <si>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</si>
  <si>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</si>
  <si>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</si>
  <si>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</si>
  <si>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</si>
  <si>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</si>
  <si>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</si>
  <si>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</si>
  <si>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</si>
  <si>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</si>
  <si>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</si>
  <si>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</si>
  <si>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</si>
  <si>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</si>
  <si>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</si>
  <si>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</si>
  <si>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</si>
  <si>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</si>
  <si>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</si>
  <si>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</si>
  <si>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</si>
  <si>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</si>
  <si>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</si>
  <si>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</si>
  <si>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</si>
  <si>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</si>
  <si>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</si>
  <si>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</si>
  <si>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</si>
  <si>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</si>
  <si>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</si>
  <si>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</si>
  <si>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</si>
  <si>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</si>
  <si>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</si>
  <si>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</si>
  <si>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</si>
  <si>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</si>
  <si>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</si>
  <si>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</si>
  <si>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</si>
  <si>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</si>
  <si>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</si>
  <si>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</si>
  <si>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</si>
  <si>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</si>
  <si>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</si>
  <si>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</si>
  <si>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</si>
  <si>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</si>
  <si>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</si>
  <si>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</si>
  <si>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</si>
  <si>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</si>
  <si>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</si>
  <si>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</si>
  <si>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</si>
  <si>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</si>
  <si>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</si>
  <si>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</si>
  <si>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</si>
  <si>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</si>
  <si>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</si>
  <si>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</si>
  <si>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</si>
  <si>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</si>
  <si>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</si>
  <si>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</si>
  <si>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</si>
  <si>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</si>
  <si>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</si>
  <si>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</si>
  <si>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</si>
  <si>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</si>
  <si>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</si>
  <si>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</si>
  <si>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</si>
  <si>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</si>
  <si>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</si>
  <si>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</si>
  <si>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</si>
  <si>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</si>
  <si>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</si>
  <si>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</si>
  <si>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</si>
  <si>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</si>
  <si>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</si>
  <si>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</si>
  <si>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</si>
  <si>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</si>
  <si>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</si>
  <si>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</si>
  <si>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</si>
  <si>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</si>
  <si>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</si>
  <si>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</si>
  <si>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</si>
  <si>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</si>
  <si>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</si>
  <si>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</si>
  <si>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</si>
  <si>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</si>
  <si>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</si>
  <si>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</si>
  <si>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</si>
  <si>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</si>
  <si>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</si>
  <si>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</si>
  <si>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</si>
  <si>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</si>
  <si>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</si>
  <si>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</si>
  <si>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</si>
  <si>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</si>
  <si>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</si>
  <si>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</si>
  <si>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</si>
  <si>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</si>
  <si>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</si>
  <si>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</si>
  <si>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</si>
  <si>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</si>
  <si>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</si>
  <si>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</si>
  <si>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</si>
  <si>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</si>
  <si>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</si>
  <si>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</si>
  <si>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</si>
  <si>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</si>
  <si>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</si>
  <si>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</si>
  <si>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</si>
  <si>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</si>
  <si>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</si>
  <si>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</si>
  <si>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</si>
  <si>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</si>
  <si>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</si>
  <si>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</si>
  <si>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</si>
  <si>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</si>
  <si>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</si>
  <si>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</si>
  <si>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</si>
  <si>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</si>
  <si>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</si>
  <si>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</si>
  <si>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</si>
  <si>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</si>
  <si>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</si>
  <si>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</si>
  <si>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</si>
  <si>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</si>
  <si>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</si>
  <si>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</si>
  <si>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</si>
  <si>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</si>
  <si>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</si>
  <si>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</si>
  <si>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</si>
  <si>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</si>
  <si>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</si>
  <si>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</si>
  <si>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</si>
  <si>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</si>
  <si>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</si>
  <si>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</si>
  <si>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</si>
  <si>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</si>
  <si>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</si>
  <si>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</si>
  <si>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</si>
  <si>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</si>
  <si>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</si>
  <si>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</si>
  <si>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</si>
  <si>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</si>
  <si>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</si>
  <si>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</si>
  <si>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</si>
  <si>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</si>
  <si>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</si>
  <si>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</si>
  <si>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</si>
  <si>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</si>
  <si>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</si>
  <si>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</si>
  <si>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</si>
  <si>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</si>
  <si>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</si>
  <si>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</si>
  <si>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</si>
  <si>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</si>
  <si>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</si>
  <si>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</si>
  <si>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</si>
  <si>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</si>
  <si>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</si>
  <si>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</si>
  <si>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</si>
  <si>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</si>
  <si>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</si>
  <si>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</si>
  <si>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</si>
  <si>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</si>
  <si>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</si>
  <si>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</si>
  <si>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</si>
  <si>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</si>
  <si>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</si>
  <si>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</si>
  <si>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</si>
  <si>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</si>
  <si>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</si>
  <si>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</si>
  <si>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</si>
  <si>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</si>
  <si>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</si>
  <si>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</si>
  <si>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</si>
  <si>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</si>
  <si>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</si>
  <si>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</si>
  <si>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</si>
  <si>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</si>
  <si>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</si>
  <si>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</si>
  <si>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</si>
  <si>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</si>
  <si>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</si>
  <si>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</si>
  <si>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</si>
  <si>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</si>
  <si>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</si>
  <si>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</si>
  <si>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</si>
  <si>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</si>
  <si>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</si>
  <si>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</si>
  <si>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</si>
  <si>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</si>
  <si>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</si>
  <si>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</si>
  <si>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</si>
  <si>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</si>
  <si>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</si>
  <si>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</si>
  <si>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</si>
  <si>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</si>
  <si>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</si>
  <si>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</si>
  <si>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</si>
  <si>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</si>
  <si>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</si>
  <si>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</si>
  <si>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</si>
  <si>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</si>
  <si>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</si>
  <si>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</si>
  <si>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</si>
  <si>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</si>
  <si>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</si>
  <si>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</si>
  <si>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</si>
  <si>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</si>
  <si>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</si>
  <si>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</si>
  <si>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</si>
  <si>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</si>
  <si>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</si>
  <si>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</si>
  <si>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</si>
  <si>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</si>
  <si>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</si>
  <si>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</si>
  <si>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</si>
  <si>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</si>
  <si>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</si>
  <si>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</si>
  <si>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</si>
  <si>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</si>
  <si>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</si>
  <si>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</si>
  <si>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</si>
  <si>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</si>
  <si>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</si>
  <si>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</si>
  <si>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</si>
  <si>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</si>
  <si>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</si>
  <si>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</si>
  <si>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</si>
  <si>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</si>
  <si>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</si>
  <si>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</si>
  <si>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</si>
  <si>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</si>
  <si>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</si>
  <si>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</si>
  <si>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</si>
  <si>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</si>
  <si>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</si>
  <si>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</si>
  <si>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</si>
  <si>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</si>
  <si>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</si>
  <si>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</si>
  <si>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</si>
  <si>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</si>
  <si>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</si>
  <si>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</si>
  <si>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</si>
  <si>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</si>
  <si>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</si>
  <si>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</si>
  <si>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</si>
  <si>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</si>
  <si>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</si>
  <si>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</si>
  <si>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</si>
  <si>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</si>
  <si>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</si>
  <si>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</si>
  <si>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</si>
  <si>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</si>
  <si>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</si>
  <si>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</si>
  <si>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</si>
  <si>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</si>
  <si>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</si>
  <si>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</si>
  <si>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</si>
  <si>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</si>
  <si>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</si>
  <si>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</si>
  <si>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</si>
  <si>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</si>
  <si>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</si>
  <si>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</si>
  <si>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</si>
  <si>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</si>
  <si>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</si>
  <si>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</si>
  <si>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</si>
  <si>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</si>
  <si>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</si>
  <si>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</si>
  <si>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</si>
  <si>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</si>
  <si>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</si>
  <si>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</si>
  <si>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</si>
  <si>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</si>
  <si>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</si>
  <si>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</si>
  <si>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</si>
  <si>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</si>
  <si>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</si>
  <si>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</si>
  <si>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</si>
  <si>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</si>
  <si>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</si>
  <si>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</si>
  <si>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</si>
  <si>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</si>
  <si>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</si>
  <si>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</si>
  <si>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</si>
  <si>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</si>
  <si>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</si>
  <si>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</si>
  <si>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</si>
  <si>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</si>
  <si>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</si>
  <si>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</si>
  <si>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</si>
  <si>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</si>
  <si>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</si>
  <si>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</si>
  <si>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</si>
  <si>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</si>
  <si>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</si>
  <si>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</si>
  <si>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</si>
  <si>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</si>
  <si>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</si>
  <si>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</si>
  <si>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</si>
  <si>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</si>
  <si>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</si>
  <si>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</si>
  <si>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</si>
  <si>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</si>
  <si>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</si>
  <si>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</si>
  <si>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</si>
  <si>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</si>
  <si>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</si>
  <si>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</si>
  <si>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</si>
  <si>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</si>
  <si>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</si>
  <si>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</si>
  <si>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</si>
  <si>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</si>
  <si>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</si>
  <si>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</si>
  <si>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</si>
  <si>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</si>
  <si>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</si>
  <si>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</si>
  <si>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</si>
  <si>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</si>
  <si>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</si>
  <si>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</si>
  <si>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</si>
  <si>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</si>
  <si>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</si>
  <si>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</si>
  <si>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</si>
  <si>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</si>
  <si>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</si>
  <si>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</si>
  <si>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</si>
  <si>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</si>
  <si>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</si>
  <si>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</si>
  <si>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</si>
  <si>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</si>
  <si>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</si>
  <si>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</si>
  <si>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</si>
  <si>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</si>
  <si>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</si>
  <si>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</si>
  <si>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</si>
  <si>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</si>
  <si>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</si>
  <si>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</si>
  <si>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</si>
  <si>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</si>
  <si>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</si>
  <si>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</si>
  <si>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</si>
  <si>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</si>
  <si>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</si>
  <si>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</si>
  <si>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</si>
  <si>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</si>
  <si>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</si>
  <si>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</si>
  <si>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</si>
  <si>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</si>
  <si>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</si>
  <si>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</si>
  <si>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</si>
  <si>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</si>
  <si>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</si>
  <si>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</si>
  <si>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</si>
  <si>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</si>
  <si>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</si>
  <si>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</si>
  <si>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</si>
  <si>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</si>
  <si>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</si>
  <si>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</si>
  <si>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</si>
  <si>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</si>
  <si>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</si>
  <si>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</si>
  <si>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</si>
  <si>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</si>
  <si>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</si>
  <si>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</si>
  <si>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</si>
  <si>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</si>
  <si>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</si>
  <si>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</si>
  <si>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</si>
  <si>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</si>
  <si>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</si>
  <si>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</si>
  <si>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</si>
  <si>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</si>
  <si>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</si>
  <si>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</si>
  <si>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</si>
  <si>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</si>
  <si>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</si>
  <si>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</si>
  <si>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</si>
  <si>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</si>
  <si>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</si>
  <si>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</si>
  <si>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</si>
  <si>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</si>
  <si>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</si>
  <si>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</si>
  <si>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</si>
  <si>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</si>
  <si>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</si>
  <si>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</si>
  <si>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</si>
  <si>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</si>
  <si>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</si>
  <si>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</si>
  <si>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</si>
  <si>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</si>
  <si>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</si>
  <si>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</si>
  <si>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</si>
  <si>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</si>
  <si>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</si>
  <si>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</si>
  <si>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</si>
  <si>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</si>
  <si>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</si>
  <si>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</si>
  <si>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</si>
  <si>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</si>
  <si>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</si>
  <si>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</si>
  <si>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</si>
  <si>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</si>
  <si>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</si>
  <si>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</si>
  <si>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</si>
  <si>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</si>
  <si>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</si>
  <si>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</si>
  <si>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</si>
  <si>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</si>
  <si>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</si>
  <si>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</si>
  <si>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</si>
  <si>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</si>
  <si>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</si>
  <si>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</si>
  <si>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</si>
  <si>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</si>
  <si>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</si>
  <si>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</si>
  <si>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</si>
  <si>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</si>
  <si>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</si>
  <si>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</si>
  <si>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</si>
  <si>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</si>
  <si>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</si>
  <si>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</si>
  <si>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</si>
  <si>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</si>
  <si>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</si>
  <si>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</si>
  <si>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</si>
  <si>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</si>
  <si>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</si>
  <si>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</si>
  <si>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</si>
  <si>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</si>
  <si>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</si>
  <si>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</si>
  <si>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</si>
  <si>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</si>
  <si>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</si>
  <si>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</si>
  <si>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</si>
  <si>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</si>
  <si>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</si>
  <si>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</si>
  <si>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</si>
  <si>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</si>
  <si>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</si>
  <si>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</si>
  <si>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</si>
  <si>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</si>
  <si>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</si>
  <si>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</si>
  <si>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</si>
  <si>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</si>
  <si>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</si>
  <si>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</si>
  <si>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</si>
  <si>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</si>
  <si>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</si>
  <si>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</si>
  <si>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</si>
  <si>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</si>
  <si>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</si>
  <si>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</si>
  <si>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</si>
  <si>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</si>
  <si>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</si>
  <si>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</si>
  <si>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</si>
  <si>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</si>
  <si>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</si>
  <si>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</si>
  <si>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</si>
  <si>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</si>
  <si>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</si>
  <si>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</si>
  <si>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</si>
  <si>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</si>
  <si>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</si>
  <si>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</si>
  <si>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</si>
  <si>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</si>
  <si>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</si>
  <si>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</si>
  <si>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</si>
  <si>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</si>
  <si>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</si>
  <si>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</si>
  <si>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</si>
  <si>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</si>
  <si>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</si>
  <si>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</si>
  <si>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</si>
  <si>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</si>
  <si>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</si>
  <si>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</si>
  <si>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</si>
  <si>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</si>
  <si>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</si>
  <si>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</si>
  <si>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</si>
  <si>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</si>
  <si>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</si>
  <si>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</si>
  <si>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</si>
  <si>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</si>
  <si>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</si>
  <si>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</si>
  <si>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</si>
  <si>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</si>
  <si>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</si>
  <si>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</si>
  <si>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</si>
  <si>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</si>
  <si>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</si>
  <si>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</si>
  <si>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</si>
  <si>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</si>
  <si>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</si>
  <si>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</si>
  <si>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</si>
  <si>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</si>
  <si>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</si>
  <si>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</si>
  <si>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</si>
  <si>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</si>
  <si>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</si>
  <si>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</si>
  <si>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</si>
  <si>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</si>
  <si>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</si>
  <si>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</si>
  <si>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</si>
  <si>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</si>
  <si>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</si>
  <si>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</si>
  <si>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</si>
  <si>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</si>
  <si>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</si>
  <si>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</si>
  <si>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</si>
  <si>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</si>
  <si>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</si>
  <si>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</si>
  <si>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</si>
  <si>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</si>
  <si>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</si>
  <si>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</si>
  <si>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</si>
  <si>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</si>
  <si>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</si>
  <si>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</si>
  <si>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</si>
  <si>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</si>
  <si>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</si>
  <si>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</si>
  <si>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</si>
  <si>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</si>
  <si>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</si>
  <si>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</si>
  <si>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</si>
  <si>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</si>
  <si>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</si>
  <si>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</si>
  <si>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</si>
  <si>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</si>
  <si>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</si>
  <si>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</si>
  <si>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</si>
  <si>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</si>
  <si>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</si>
  <si>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</si>
  <si>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</si>
  <si>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</si>
  <si>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</si>
  <si>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</si>
  <si>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</si>
  <si>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</si>
  <si>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</si>
  <si>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</si>
  <si>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</si>
  <si>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</si>
  <si>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</si>
  <si>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</si>
  <si>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</si>
  <si>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</si>
  <si>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</si>
  <si>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</si>
  <si>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</si>
  <si>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</si>
  <si>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</si>
  <si>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</si>
  <si>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</si>
  <si>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</si>
  <si>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</si>
  <si>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</si>
  <si>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</si>
  <si>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</si>
  <si>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</si>
  <si>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</si>
  <si>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</si>
  <si>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</si>
  <si>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</si>
  <si>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</si>
  <si>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</si>
  <si>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</si>
  <si>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</si>
  <si>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</si>
  <si>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</si>
  <si>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</si>
  <si>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</si>
  <si>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</si>
  <si>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</si>
  <si>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</si>
  <si>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</si>
  <si>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</si>
  <si>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</si>
  <si>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</si>
  <si>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</si>
  <si>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</si>
  <si>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</si>
  <si>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</si>
  <si>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</si>
  <si>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</si>
  <si>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</si>
  <si>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</si>
  <si>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</si>
  <si>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</si>
  <si>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</si>
  <si>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</si>
  <si>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</si>
  <si>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</si>
  <si>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</si>
  <si>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</si>
  <si>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</si>
  <si>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</si>
  <si>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</si>
  <si>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</si>
  <si>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</si>
  <si>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</si>
  <si>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</si>
  <si>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</si>
  <si>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</si>
  <si>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</si>
  <si>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</si>
  <si>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</si>
  <si>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</si>
  <si>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</si>
  <si>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</si>
  <si>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</si>
  <si>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</si>
  <si>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</si>
  <si>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</si>
  <si>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</si>
  <si>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</si>
  <si>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</si>
  <si>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</si>
  <si>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</si>
  <si>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</si>
  <si>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</si>
  <si>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</si>
  <si>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</si>
  <si>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</si>
  <si>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</si>
  <si>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</si>
  <si>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</si>
  <si>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</si>
  <si>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</si>
  <si>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</si>
  <si>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</si>
  <si>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</si>
  <si>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</si>
  <si>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</si>
  <si>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</si>
  <si>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</si>
  <si>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</si>
  <si>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</si>
  <si>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</si>
  <si>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</si>
  <si>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</si>
  <si>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</si>
  <si>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</si>
  <si>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</si>
  <si>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</si>
  <si>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</si>
  <si>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</si>
  <si>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</si>
  <si>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</si>
  <si>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</si>
  <si>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</si>
  <si>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</si>
  <si>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</si>
  <si>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</si>
  <si>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</si>
  <si>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</si>
  <si>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</si>
  <si>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</si>
  <si>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</si>
  <si>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</si>
  <si>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</si>
  <si>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</si>
  <si>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</si>
  <si>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</si>
  <si>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</si>
  <si>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</si>
  <si>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</si>
  <si>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</si>
  <si>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</si>
  <si>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</si>
  <si>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</si>
  <si>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</si>
  <si>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</si>
  <si>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</si>
  <si>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</si>
  <si>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</si>
  <si>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</si>
  <si>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</si>
  <si>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</si>
  <si>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</si>
  <si>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</si>
  <si>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</si>
  <si>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</si>
  <si>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</si>
  <si>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</si>
  <si>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</si>
  <si>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</si>
  <si>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</si>
  <si>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</si>
  <si>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</si>
  <si>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</si>
  <si>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</si>
  <si>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</si>
  <si>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</si>
  <si>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</si>
  <si>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</si>
  <si>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</si>
  <si>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</si>
  <si>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</si>
  <si>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</si>
  <si>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</si>
  <si>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</si>
  <si>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</si>
  <si>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</si>
  <si>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</si>
  <si>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</si>
  <si>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</si>
  <si>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</si>
  <si>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</si>
  <si>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</si>
  <si>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</si>
  <si>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</si>
  <si>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</si>
  <si>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</si>
  <si>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</si>
  <si>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</si>
  <si>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</si>
  <si>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</si>
  <si>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</si>
  <si>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</si>
  <si>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</si>
  <si>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</si>
  <si>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</si>
  <si>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</si>
  <si>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</si>
  <si>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</si>
  <si>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</si>
  <si>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</si>
  <si>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</si>
  <si>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</si>
  <si>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</si>
  <si>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</si>
  <si>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</si>
  <si>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</si>
  <si>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</si>
  <si>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</si>
  <si>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</si>
  <si>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</si>
  <si>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</si>
  <si>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</si>
  <si>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</si>
  <si>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</si>
  <si>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</si>
  <si>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</si>
  <si>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</si>
  <si>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</si>
  <si>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</si>
  <si>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</si>
  <si>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</si>
  <si>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</si>
  <si>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</si>
  <si>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</si>
  <si>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</si>
  <si>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</si>
  <si>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</si>
  <si>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</si>
  <si>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</si>
  <si>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</si>
  <si>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</si>
  <si>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</si>
  <si>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</si>
  <si>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</si>
  <si>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</si>
  <si>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</si>
  <si>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</si>
  <si>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</si>
  <si>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</si>
  <si>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</si>
  <si>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</si>
  <si>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</si>
  <si>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</si>
  <si>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</si>
  <si>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</si>
  <si>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</si>
  <si>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</si>
  <si>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</si>
  <si>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</si>
  <si>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</si>
  <si>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</si>
  <si>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</si>
  <si>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</si>
  <si>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</si>
  <si>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</si>
  <si>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</si>
  <si>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</si>
  <si>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</si>
  <si>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</si>
  <si>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</si>
  <si>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</si>
  <si>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</si>
  <si>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</si>
  <si>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</si>
  <si>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</si>
  <si>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</si>
  <si>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</si>
  <si>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</si>
  <si>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</si>
  <si>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</si>
  <si>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</si>
  <si>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</si>
  <si>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</si>
  <si>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</si>
  <si>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</si>
  <si>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</si>
  <si>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</si>
  <si>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</si>
  <si>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</si>
  <si>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</si>
  <si>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</si>
  <si>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</si>
  <si>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</si>
  <si>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</si>
  <si>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</si>
  <si>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</si>
  <si>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</si>
  <si>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</si>
  <si>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</si>
  <si>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</si>
  <si>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</si>
  <si>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</si>
  <si>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</si>
  <si>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</si>
  <si>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</si>
  <si>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</si>
  <si>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</si>
  <si>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</si>
  <si>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</si>
  <si>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</si>
  <si>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</si>
  <si>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</si>
  <si>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</si>
  <si>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</si>
  <si>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</si>
  <si>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</si>
  <si>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</si>
  <si>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</si>
  <si>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</si>
  <si>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</si>
  <si>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</si>
  <si>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</si>
  <si>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</si>
  <si>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</si>
  <si>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</si>
  <si>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</si>
  <si>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</si>
  <si>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</si>
  <si>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</si>
  <si>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</si>
  <si>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</si>
  <si>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</si>
  <si>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</si>
  <si>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</si>
  <si>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</si>
  <si>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</si>
  <si>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</si>
  <si>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</si>
  <si>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</si>
  <si>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</si>
  <si>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</si>
  <si>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</si>
  <si>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</si>
  <si>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</si>
  <si>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</si>
  <si>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</si>
  <si>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</si>
  <si>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</si>
  <si>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</si>
  <si>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</si>
  <si>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</si>
  <si>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</si>
  <si>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</si>
  <si>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</si>
  <si>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</si>
  <si>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</si>
  <si>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</si>
  <si>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</si>
  <si>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</si>
  <si>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</si>
  <si>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</si>
  <si>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</si>
  <si>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</si>
  <si>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</si>
  <si>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</si>
  <si>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</si>
  <si>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</si>
  <si>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</si>
  <si>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</si>
  <si>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</si>
  <si>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</si>
  <si>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</si>
  <si>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</si>
  <si>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</si>
  <si>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</si>
  <si>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</si>
  <si>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</si>
  <si>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</si>
  <si>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</si>
  <si>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</si>
  <si>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</si>
  <si>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</si>
  <si>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</si>
  <si>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</si>
  <si>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</si>
  <si>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</si>
  <si>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</si>
  <si>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</si>
  <si>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</si>
  <si>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</si>
  <si>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</si>
  <si>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</si>
  <si>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</si>
  <si>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</si>
  <si>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</si>
  <si>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</si>
  <si>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</si>
  <si>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</si>
  <si>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</si>
  <si>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</si>
  <si>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</si>
  <si>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</si>
  <si>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</si>
  <si>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</si>
  <si>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</si>
  <si>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</si>
  <si>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</si>
  <si>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</si>
  <si>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</si>
  <si>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</si>
  <si>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</si>
  <si>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</si>
  <si>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</si>
  <si>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</si>
  <si>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</si>
  <si>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</si>
  <si>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</si>
  <si>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</si>
  <si>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</si>
  <si>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</si>
  <si>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</si>
  <si>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</si>
  <si>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</si>
  <si>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</si>
  <si>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</si>
  <si>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</si>
  <si>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</si>
  <si>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</si>
  <si>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</si>
  <si>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</si>
  <si>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</si>
  <si>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</si>
  <si>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</si>
  <si>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</si>
  <si>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</si>
  <si>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</si>
  <si>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</si>
  <si>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</si>
  <si>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</si>
  <si>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</si>
  <si>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</si>
  <si>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</si>
  <si>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</si>
  <si>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</si>
  <si>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</si>
  <si>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</si>
  <si>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</si>
  <si>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</si>
  <si>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</si>
  <si>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</si>
  <si>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</si>
  <si>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</si>
  <si>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</si>
  <si>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</si>
  <si>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</si>
  <si>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</si>
  <si>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</si>
  <si>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</si>
  <si>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</si>
  <si>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</si>
  <si>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</si>
  <si>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</si>
  <si>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</si>
  <si>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</si>
  <si>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</si>
  <si>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</si>
  <si>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</si>
  <si>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</si>
  <si>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</si>
  <si>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</si>
  <si>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</si>
  <si>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</si>
  <si>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</si>
  <si>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</si>
  <si>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</si>
  <si>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</si>
  <si>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</si>
  <si>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</si>
  <si>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</si>
  <si>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</si>
  <si>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</si>
  <si>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</si>
  <si>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</si>
  <si>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</si>
  <si>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</si>
  <si>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</si>
  <si>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</si>
  <si>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</si>
  <si>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</si>
  <si>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</si>
  <si>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</si>
  <si>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</si>
  <si>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</si>
  <si>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</si>
  <si>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</si>
  <si>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</si>
  <si>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</si>
  <si>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</si>
  <si>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</si>
  <si>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</si>
  <si>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</si>
  <si>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</si>
  <si>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</si>
  <si>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</si>
  <si>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</si>
  <si>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</si>
  <si>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</si>
  <si>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</si>
  <si>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</si>
  <si>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</si>
  <si>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</si>
  <si>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</si>
  <si>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</si>
  <si>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</si>
  <si>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</si>
  <si>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</si>
  <si>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</si>
  <si>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</si>
  <si>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</si>
  <si>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</si>
  <si>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</si>
  <si>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</si>
  <si>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</si>
  <si>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</si>
  <si>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</si>
  <si>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</si>
  <si>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</si>
  <si>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</si>
  <si>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</si>
  <si>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</si>
  <si>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</si>
  <si>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</si>
  <si>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</si>
  <si>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</si>
  <si>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</si>
  <si>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</si>
  <si>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</si>
  <si>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</si>
  <si>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</si>
  <si>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</si>
  <si>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</si>
  <si>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</si>
  <si>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</si>
  <si>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</si>
  <si>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</si>
  <si>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</si>
  <si>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</si>
  <si>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</si>
  <si>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</si>
  <si>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</si>
  <si>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</si>
  <si>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</si>
  <si>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</si>
  <si>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</si>
  <si>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</si>
  <si>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</si>
  <si>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</si>
  <si>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</si>
  <si>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</si>
  <si>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</si>
  <si>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</si>
  <si>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</si>
  <si>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</si>
  <si>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</si>
  <si>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</si>
  <si>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</si>
  <si>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</si>
  <si>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</si>
  <si>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</si>
  <si>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</si>
  <si>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</si>
  <si>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</si>
  <si>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</si>
  <si>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</si>
  <si>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</si>
  <si>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</si>
  <si>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</si>
  <si>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</si>
  <si>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</si>
  <si>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</si>
  <si>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</si>
  <si>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</si>
  <si>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</si>
  <si>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</si>
  <si>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</si>
  <si>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</si>
  <si>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</si>
  <si>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</si>
  <si>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</si>
  <si>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</si>
  <si>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</si>
  <si>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</si>
  <si>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</si>
  <si>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</si>
  <si>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</si>
  <si>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</si>
  <si>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</si>
  <si>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</si>
  <si>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</si>
  <si>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</si>
  <si>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</si>
  <si>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</si>
  <si>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</si>
  <si>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</si>
  <si>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</si>
  <si>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</si>
  <si>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</si>
  <si>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</si>
  <si>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</si>
  <si>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</si>
  <si>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</si>
  <si>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</si>
  <si>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</si>
  <si>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</si>
  <si>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</si>
  <si>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</si>
  <si>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</si>
  <si>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</si>
  <si>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</si>
  <si>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</si>
  <si>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</si>
  <si>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</si>
  <si>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</si>
  <si>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</si>
  <si>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</si>
  <si>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</si>
  <si>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</si>
  <si>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</si>
  <si>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</si>
  <si>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</si>
  <si>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</si>
  <si>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</si>
  <si>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</si>
  <si>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</si>
  <si>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</si>
  <si>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</si>
  <si>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</si>
  <si>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</si>
  <si>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</si>
  <si>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</si>
  <si>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</si>
  <si>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</si>
  <si>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</si>
  <si>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</si>
  <si>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</si>
  <si>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</si>
  <si>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</si>
  <si>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</si>
  <si>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</si>
  <si>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</si>
  <si>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</si>
  <si>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</si>
  <si>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</si>
  <si>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</si>
  <si>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</si>
  <si>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</si>
  <si>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</si>
  <si>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</si>
  <si>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</si>
  <si>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</si>
  <si>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</si>
  <si>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</si>
  <si>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</si>
  <si>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</si>
  <si>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</si>
  <si>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</si>
  <si>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</si>
  <si>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</si>
  <si>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</si>
  <si>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</si>
  <si>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</si>
  <si>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</si>
  <si>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</si>
  <si>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</si>
  <si>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</si>
  <si>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</si>
  <si>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</si>
  <si>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</si>
  <si>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</si>
  <si>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</si>
  <si>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</si>
  <si>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</si>
  <si>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</si>
  <si>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</si>
  <si>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</si>
  <si>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</si>
  <si>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</si>
  <si>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</si>
  <si>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</si>
  <si>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</si>
  <si>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</si>
  <si>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</si>
  <si>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</si>
  <si>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</si>
  <si>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</si>
  <si>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</si>
  <si>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</si>
  <si>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</si>
  <si>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</si>
  <si>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</si>
  <si>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</si>
  <si>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</si>
  <si>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</si>
  <si>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</si>
  <si>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</si>
  <si>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</si>
  <si>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</si>
  <si>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</si>
  <si>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</si>
  <si>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</si>
  <si>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</si>
  <si>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</si>
  <si>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</si>
  <si>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</si>
  <si>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</si>
  <si>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</si>
  <si>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</si>
  <si>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</si>
  <si>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</si>
  <si>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</si>
  <si>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</si>
  <si>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</si>
  <si>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</si>
  <si>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</si>
  <si>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</si>
  <si>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</si>
  <si>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</si>
  <si>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</si>
  <si>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</si>
  <si>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</si>
  <si>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</si>
  <si>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</si>
  <si>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</si>
  <si>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</si>
  <si>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</si>
  <si>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</si>
  <si>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</si>
  <si>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</si>
  <si>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</si>
  <si>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</si>
  <si>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</si>
  <si>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</si>
  <si>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</si>
  <si>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</si>
  <si>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</si>
  <si>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</si>
  <si>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</si>
  <si>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</si>
  <si>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</si>
  <si>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</si>
  <si>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</si>
  <si>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</si>
  <si>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</si>
  <si>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</si>
  <si>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</si>
  <si>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</si>
  <si>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</si>
  <si>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</si>
  <si>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</si>
  <si>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</si>
  <si>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</si>
  <si>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</si>
  <si>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</si>
  <si>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</si>
  <si>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</si>
  <si>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</si>
  <si>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</si>
  <si>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</si>
  <si>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</si>
  <si>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</si>
  <si>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</si>
  <si>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</si>
  <si>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</si>
  <si>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</si>
  <si>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</si>
  <si>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</si>
  <si>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</si>
  <si>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</si>
  <si>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</si>
  <si>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</si>
  <si>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</si>
  <si>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</si>
  <si>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</si>
  <si>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</si>
  <si>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</si>
  <si>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</si>
  <si>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</si>
  <si>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</si>
  <si>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</si>
  <si>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</si>
  <si>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</si>
  <si>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</si>
  <si>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</si>
  <si>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</si>
  <si>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</si>
  <si>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</si>
  <si>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</si>
  <si>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</si>
  <si>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</si>
  <si>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</si>
  <si>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</si>
  <si>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</si>
  <si>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</si>
  <si>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</si>
  <si>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</si>
  <si>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</si>
  <si>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</si>
  <si>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</si>
  <si>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</si>
  <si>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</si>
  <si>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</si>
  <si>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</si>
  <si>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</si>
  <si>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</si>
  <si>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</si>
  <si>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</si>
  <si>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</si>
  <si>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</si>
  <si>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</si>
  <si>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</si>
  <si>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</si>
  <si>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</si>
  <si>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</si>
  <si>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</si>
  <si>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</si>
  <si>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</si>
  <si>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</si>
  <si>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</si>
  <si>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</si>
  <si>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</si>
  <si>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</si>
  <si>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</si>
  <si>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</si>
  <si>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</si>
  <si>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</si>
  <si>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</si>
  <si>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</si>
  <si>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</si>
  <si>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</si>
  <si>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</si>
  <si>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</si>
  <si>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</si>
  <si>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</si>
  <si>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</si>
  <si>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</si>
  <si>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</si>
  <si>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</si>
  <si>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</si>
  <si>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</si>
  <si>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</si>
  <si>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</si>
  <si>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</si>
  <si>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</si>
  <si>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</si>
  <si>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</si>
  <si>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</si>
  <si>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</si>
  <si>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</si>
  <si>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</si>
  <si>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</si>
  <si>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</si>
  <si>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</si>
  <si>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</si>
  <si>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</si>
  <si>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</si>
  <si>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</si>
  <si>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</si>
  <si>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</si>
  <si>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</si>
  <si>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</si>
  <si>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</si>
  <si>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</si>
  <si>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</si>
  <si>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</si>
  <si>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</si>
  <si>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</si>
  <si>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</si>
  <si>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</si>
  <si>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</si>
  <si>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</si>
  <si>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</si>
  <si>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</si>
  <si>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</si>
  <si>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</si>
  <si>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</si>
  <si>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</si>
  <si>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</si>
  <si>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</si>
  <si>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</si>
  <si>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</si>
  <si>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</si>
  <si>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</si>
  <si>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</si>
  <si>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</si>
  <si>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</si>
  <si>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</si>
  <si>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</si>
  <si>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</si>
  <si>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</si>
  <si>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</si>
  <si>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</si>
  <si>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</si>
  <si>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</si>
  <si>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</si>
  <si>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</si>
  <si>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</si>
  <si>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</si>
  <si>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</si>
  <si>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</si>
  <si>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</si>
  <si>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</si>
  <si>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</si>
  <si>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</si>
  <si>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</si>
  <si>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</si>
  <si>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</si>
  <si>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</si>
  <si>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</si>
  <si>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</si>
  <si>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</si>
  <si>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</si>
  <si>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</si>
  <si>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</si>
  <si>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</si>
  <si>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</si>
  <si>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</si>
  <si>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</si>
  <si>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</si>
  <si>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</si>
  <si>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</si>
  <si>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</si>
  <si>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</si>
  <si>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</si>
  <si>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</si>
  <si>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</si>
  <si>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</si>
  <si>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</si>
  <si>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</si>
  <si>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</si>
  <si>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</si>
  <si>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</si>
  <si>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</si>
  <si>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</si>
  <si>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</si>
  <si>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</si>
  <si>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</si>
  <si>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</si>
  <si>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</si>
  <si>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</si>
  <si>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</si>
  <si>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</si>
  <si>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</si>
  <si>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</si>
  <si>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</si>
  <si>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</si>
  <si>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</si>
  <si>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</si>
  <si>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</si>
  <si>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</si>
  <si>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</si>
  <si>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</si>
  <si>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</si>
  <si>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</si>
  <si>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</si>
  <si>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</si>
  <si>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</si>
  <si>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</si>
  <si>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</si>
  <si>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</si>
  <si>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</si>
  <si>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</si>
  <si>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</si>
  <si>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</si>
  <si>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</si>
  <si>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</si>
  <si>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</si>
  <si>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</si>
  <si>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</si>
  <si>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</si>
  <si>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</si>
  <si>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</si>
  <si>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</si>
  <si>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</si>
  <si>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</si>
  <si>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</si>
  <si>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</si>
  <si>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</si>
  <si>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</si>
  <si>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</si>
  <si>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</si>
  <si>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</si>
  <si>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</si>
  <si>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</si>
  <si>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</si>
  <si>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</si>
  <si>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</si>
  <si>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</si>
  <si>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</si>
  <si>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</si>
  <si>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</si>
  <si>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</si>
  <si>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</si>
  <si>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</si>
  <si>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</si>
  <si>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</si>
  <si>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</si>
  <si>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</si>
  <si>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</si>
  <si>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</si>
  <si>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</si>
  <si>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</si>
  <si>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</si>
  <si>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</si>
  <si>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</si>
  <si>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</si>
  <si>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</si>
  <si>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</si>
  <si>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</si>
  <si>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</si>
  <si>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</si>
  <si>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</si>
  <si>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</si>
  <si>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</si>
  <si>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</si>
  <si>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</si>
  <si>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</si>
  <si>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</si>
  <si>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</si>
  <si>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</si>
  <si>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</si>
  <si>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</si>
  <si>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</si>
  <si>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</si>
  <si>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</si>
  <si>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</si>
  <si>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</si>
  <si>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</si>
  <si>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</si>
  <si>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</si>
  <si>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</si>
  <si>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</si>
  <si>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</si>
  <si>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</si>
  <si>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</si>
  <si>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</si>
  <si>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</si>
  <si>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</si>
  <si>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</si>
  <si>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</si>
  <si>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</si>
  <si>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</si>
  <si>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</si>
  <si>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</si>
  <si>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</si>
  <si>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</si>
  <si>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</si>
  <si>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</si>
  <si>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</si>
  <si>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</si>
  <si>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</si>
  <si>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</si>
  <si>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</si>
  <si>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</si>
  <si>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</si>
  <si>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</si>
  <si>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</si>
  <si>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</si>
  <si>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</si>
  <si>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</si>
  <si>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</si>
  <si>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</si>
  <si>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</si>
  <si>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</si>
  <si>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</si>
  <si>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</si>
  <si>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</si>
  <si>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</si>
  <si>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</si>
  <si>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</si>
  <si>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</si>
  <si>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</si>
  <si>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</si>
  <si>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</si>
  <si>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</si>
  <si>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</si>
  <si>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</si>
  <si>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</si>
  <si>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</si>
  <si>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</si>
  <si>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</si>
  <si>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</si>
  <si>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</si>
  <si>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</si>
  <si>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</si>
  <si>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</si>
  <si>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</si>
  <si>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</si>
  <si>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</si>
  <si>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</si>
  <si>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</si>
  <si>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</si>
  <si>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</si>
  <si>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</si>
  <si>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</si>
  <si>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</si>
  <si>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</si>
  <si>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</si>
  <si>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</si>
  <si>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</si>
  <si>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</si>
  <si>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</si>
  <si>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</si>
  <si>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</si>
  <si>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</si>
  <si>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</si>
  <si>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</si>
  <si>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</si>
  <si>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</si>
  <si>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</si>
  <si>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</si>
  <si>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</si>
  <si>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</si>
  <si>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</si>
  <si>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</si>
  <si>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</si>
  <si>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</si>
  <si>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</si>
  <si>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</si>
  <si>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</si>
  <si>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</si>
  <si>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</si>
  <si>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</si>
  <si>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</si>
  <si>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</si>
  <si>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</si>
  <si>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</si>
  <si>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</si>
  <si>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</si>
  <si>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</si>
  <si>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</si>
  <si>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</si>
  <si>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</si>
  <si>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</si>
  <si>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</si>
  <si>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</si>
  <si>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</si>
  <si>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</si>
  <si>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</si>
  <si>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</si>
  <si>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</si>
  <si>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</si>
  <si>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</si>
  <si>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</si>
  <si>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</si>
  <si>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</si>
  <si>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</si>
  <si>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</si>
  <si>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</si>
  <si>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</si>
  <si>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</si>
  <si>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</si>
  <si>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</si>
  <si>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</si>
  <si>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</si>
  <si>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</si>
  <si>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</si>
  <si>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</si>
  <si>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</si>
  <si>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</si>
  <si>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</si>
  <si>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</si>
  <si>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</si>
  <si>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</si>
  <si>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</si>
  <si>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</si>
  <si>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</si>
  <si>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</si>
  <si>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</si>
  <si>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</si>
  <si>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</si>
  <si>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</si>
  <si>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</si>
  <si>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</si>
  <si>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</si>
  <si>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</si>
  <si>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</si>
  <si>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</si>
  <si>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</si>
  <si>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</si>
  <si>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</si>
  <si>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</si>
  <si>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</si>
  <si>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</si>
  <si>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</si>
  <si>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</si>
  <si>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</si>
  <si>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</si>
  <si>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</si>
  <si>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</si>
  <si>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</si>
  <si>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</si>
  <si>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</si>
  <si>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</si>
  <si>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</si>
  <si>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</si>
  <si>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</si>
  <si>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</si>
  <si>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</si>
  <si>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</si>
  <si>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</si>
  <si>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</si>
  <si>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</si>
  <si>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</si>
  <si>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</si>
  <si>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</si>
  <si>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</si>
  <si>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</si>
  <si>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</si>
  <si>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</si>
  <si>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</si>
  <si>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</si>
  <si>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</si>
  <si>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</si>
  <si>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</si>
  <si>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</si>
  <si>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</si>
  <si>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</si>
  <si>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</si>
  <si>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</si>
  <si>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</si>
  <si>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</si>
  <si>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</si>
  <si>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</si>
  <si>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</si>
  <si>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</si>
  <si>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</si>
  <si>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</si>
  <si>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</si>
  <si>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</si>
  <si>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</si>
  <si>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</si>
  <si>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</si>
  <si>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</si>
  <si>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</si>
  <si>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</si>
  <si>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</si>
  <si>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</si>
  <si>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</si>
  <si>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</si>
  <si>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</si>
  <si>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</si>
  <si>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</si>
  <si>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</si>
  <si>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</si>
  <si>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</si>
  <si>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</si>
  <si>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</si>
  <si>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</si>
  <si>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</si>
  <si>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</si>
  <si>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</si>
  <si>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</si>
  <si>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</si>
  <si>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</si>
  <si>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</si>
  <si>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</si>
  <si>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</si>
  <si>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</si>
  <si>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</si>
  <si>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</si>
  <si>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</si>
  <si>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</si>
  <si>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</si>
  <si>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</si>
  <si>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</si>
  <si>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</si>
  <si>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</si>
  <si>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</si>
  <si>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</si>
  <si>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</si>
  <si>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</si>
  <si>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</si>
  <si>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</si>
  <si>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</si>
  <si>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</si>
  <si>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</si>
  <si>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</si>
  <si>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</si>
  <si>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</si>
  <si>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</si>
  <si>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</si>
  <si>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</si>
  <si>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</si>
  <si>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</si>
  <si>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</si>
  <si>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</si>
  <si>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</si>
  <si>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</si>
  <si>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</si>
  <si>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</si>
  <si>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</si>
  <si>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</si>
  <si>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</si>
  <si>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</si>
  <si>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</si>
  <si>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</si>
  <si>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</si>
  <si>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</si>
  <si>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</si>
  <si>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</si>
  <si>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</si>
  <si>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</si>
  <si>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</si>
  <si>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</si>
  <si>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</si>
  <si>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</si>
  <si>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</si>
  <si>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</si>
  <si>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</si>
  <si>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</si>
  <si>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</si>
  <si>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</si>
  <si>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</si>
  <si>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</si>
  <si>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</si>
  <si>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</si>
  <si>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</si>
  <si>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</si>
  <si>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</si>
  <si>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</si>
  <si>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</si>
  <si>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</si>
  <si>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</si>
  <si>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</si>
  <si>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</si>
  <si>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</si>
  <si>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</si>
  <si>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</si>
  <si>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</si>
  <si>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</si>
  <si>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</si>
  <si>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</si>
  <si>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</si>
  <si>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</si>
  <si>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</si>
  <si>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</si>
  <si>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</si>
  <si>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</si>
  <si>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</si>
  <si>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</si>
  <si>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</si>
  <si>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</si>
  <si>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</si>
  <si>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</si>
  <si>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</si>
  <si>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</si>
  <si>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</si>
  <si>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</si>
  <si>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</si>
  <si>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</si>
  <si>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</si>
  <si>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</si>
  <si>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</si>
  <si>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</si>
  <si>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</si>
  <si>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</si>
  <si>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</si>
  <si>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</si>
  <si>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</si>
  <si>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</si>
  <si>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</si>
  <si>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</si>
  <si>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</si>
  <si>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</si>
  <si>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</si>
  <si>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</si>
  <si>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</si>
  <si>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</si>
  <si>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</si>
  <si>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</si>
  <si>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</si>
  <si>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</si>
  <si>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</si>
  <si>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</si>
  <si>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</si>
  <si>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</si>
  <si>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</si>
  <si>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</si>
  <si>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</si>
  <si>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</si>
  <si>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</si>
  <si>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</si>
  <si>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</si>
  <si>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</si>
  <si>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</si>
  <si>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</si>
  <si>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</si>
  <si>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</si>
  <si>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</si>
  <si>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</si>
  <si>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</si>
  <si>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</si>
  <si>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</si>
  <si>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</si>
  <si>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</si>
  <si>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</si>
  <si>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</si>
  <si>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</si>
  <si>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</si>
  <si>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</si>
  <si>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</si>
  <si>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</si>
  <si>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</si>
  <si>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</si>
  <si>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</si>
  <si>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</si>
  <si>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</si>
  <si>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</si>
  <si>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</si>
  <si>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</si>
  <si>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</si>
  <si>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</si>
  <si>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</si>
  <si>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</si>
  <si>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</si>
  <si>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</si>
  <si>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</si>
  <si>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</si>
  <si>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</si>
  <si>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</si>
  <si>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</si>
  <si>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</si>
  <si>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</si>
  <si>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</si>
  <si>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</si>
  <si>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</si>
  <si>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</si>
  <si>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</si>
  <si>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</si>
  <si>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</si>
  <si>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</si>
  <si>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</si>
  <si>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</si>
  <si>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</si>
  <si>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</si>
  <si>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</si>
  <si>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</si>
  <si>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</si>
  <si>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</si>
  <si>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</si>
  <si>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</si>
  <si>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</si>
  <si>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</si>
  <si>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</si>
  <si>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</si>
  <si>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</si>
  <si>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</si>
  <si>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</si>
  <si>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</si>
  <si>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</si>
  <si>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</si>
  <si>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</si>
  <si>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</si>
  <si>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</si>
  <si>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</si>
  <si>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</si>
  <si>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</si>
  <si>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</si>
  <si>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</si>
  <si>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</si>
  <si>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</si>
  <si>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</si>
  <si>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</si>
  <si>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</si>
  <si>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</si>
  <si>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</si>
  <si>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</si>
  <si>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</si>
  <si>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</si>
  <si>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</si>
  <si>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</si>
  <si>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</si>
  <si>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</si>
  <si>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</si>
  <si>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</si>
  <si>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</si>
  <si>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</si>
  <si>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</si>
  <si>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</si>
  <si>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</si>
  <si>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</si>
  <si>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</si>
  <si>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</si>
  <si>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</si>
  <si>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</si>
  <si>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</si>
  <si>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</si>
  <si>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</si>
  <si>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</si>
  <si>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</si>
  <si>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</si>
  <si>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</si>
  <si>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</si>
  <si>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</si>
  <si>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</si>
  <si>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</si>
  <si>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</si>
  <si>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</si>
  <si>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</si>
  <si>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</si>
  <si>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</si>
  <si>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</si>
  <si>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</si>
  <si>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</si>
  <si>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</si>
  <si>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</si>
  <si>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</si>
  <si>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</si>
  <si>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</si>
  <si>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</si>
  <si>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</si>
  <si>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</si>
  <si>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</si>
  <si>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</si>
  <si>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</si>
  <si>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</si>
  <si>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</si>
  <si>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</si>
  <si>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</si>
  <si>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</si>
  <si>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</si>
  <si>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</si>
  <si>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</si>
  <si>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</si>
  <si>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</si>
  <si>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</si>
  <si>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</si>
  <si>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</si>
  <si>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</si>
  <si>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</si>
  <si>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</si>
  <si>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</si>
  <si>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</si>
  <si>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</si>
  <si>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</si>
  <si>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</si>
  <si>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</si>
  <si>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</si>
  <si>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</si>
  <si>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</si>
  <si>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</si>
  <si>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</si>
  <si>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</si>
  <si>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</si>
  <si>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</si>
  <si>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</si>
  <si>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</si>
  <si>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</si>
  <si>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</si>
  <si>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</si>
  <si>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</si>
  <si>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</si>
  <si>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</si>
  <si>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</si>
  <si>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</si>
  <si>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</si>
  <si>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</si>
  <si>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</si>
  <si>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</si>
  <si>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</si>
  <si>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</si>
  <si>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</si>
  <si>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</si>
  <si>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</si>
  <si>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</si>
  <si>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</si>
  <si>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</si>
  <si>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</si>
  <si>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</si>
  <si>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</si>
  <si>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</si>
  <si>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</si>
  <si>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</si>
  <si>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</si>
  <si>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</si>
  <si>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</si>
  <si>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</si>
  <si>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</si>
  <si>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</si>
  <si>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</si>
  <si>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</si>
  <si>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</si>
  <si>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</si>
  <si>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</si>
  <si>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</si>
  <si>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</si>
  <si>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</si>
  <si>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</si>
  <si>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</si>
  <si>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</si>
  <si>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</si>
  <si>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</si>
  <si>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</si>
  <si>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</si>
  <si>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</si>
  <si>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</si>
  <si>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</si>
  <si>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</si>
  <si>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</si>
  <si>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</si>
  <si>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</si>
  <si>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</si>
  <si>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</si>
  <si>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</si>
  <si>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</si>
  <si>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</si>
  <si>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</si>
  <si>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</si>
  <si>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</si>
  <si>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</si>
  <si>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</si>
  <si>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</si>
  <si>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</si>
  <si>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</si>
  <si>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</si>
  <si>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</si>
  <si>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</si>
  <si>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</si>
  <si>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</si>
  <si>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</si>
  <si>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</si>
  <si>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</si>
  <si>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</si>
  <si>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</si>
  <si>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</si>
  <si>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</si>
  <si>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</si>
  <si>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</si>
  <si>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</si>
  <si>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</si>
  <si>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</si>
  <si>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</si>
  <si>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</si>
  <si>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</si>
  <si>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</si>
  <si>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</si>
  <si>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</si>
  <si>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</si>
  <si>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</si>
  <si>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</si>
  <si>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</si>
  <si>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</si>
  <si>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</si>
  <si>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</si>
  <si>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</si>
  <si>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</si>
  <si>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</si>
  <si>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</si>
  <si>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</si>
  <si>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</si>
  <si>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</si>
  <si>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</si>
  <si>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</si>
  <si>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</si>
  <si>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</si>
  <si>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</si>
  <si>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</si>
  <si>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</si>
  <si>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</si>
  <si>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</si>
  <si>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</si>
  <si>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</si>
  <si>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</si>
  <si>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</si>
  <si>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</si>
  <si>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</si>
  <si>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</si>
  <si>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</si>
  <si>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</si>
  <si>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</si>
  <si>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</si>
  <si>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</si>
  <si>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</si>
  <si>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</si>
  <si>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</si>
  <si>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</si>
  <si>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</si>
  <si>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</si>
  <si>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</si>
  <si>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</si>
  <si>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</si>
  <si>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</si>
  <si>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</si>
  <si>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</si>
  <si>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</si>
  <si>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</si>
  <si>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</si>
  <si>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</si>
  <si>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</si>
  <si>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</si>
  <si>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</si>
  <si>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</si>
  <si>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</si>
  <si>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</si>
  <si>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</si>
  <si>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</si>
  <si>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</si>
  <si>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</si>
  <si>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</si>
  <si>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</si>
  <si>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</si>
  <si>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</si>
  <si>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</si>
  <si>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</si>
  <si>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</si>
  <si>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</si>
  <si>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</si>
  <si>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</si>
  <si>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</si>
  <si>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</si>
  <si>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</si>
  <si>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</si>
  <si>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</si>
  <si>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</si>
  <si>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</si>
  <si>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</si>
  <si>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</si>
  <si>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</si>
  <si>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</si>
  <si>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</si>
  <si>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</si>
  <si>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</si>
  <si>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</si>
  <si>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</si>
  <si>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</si>
  <si>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</si>
  <si>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</si>
  <si>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</si>
  <si>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</si>
  <si>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</si>
  <si>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</si>
  <si>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</si>
  <si>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</si>
  <si>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</si>
  <si>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</si>
  <si>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</si>
  <si>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</si>
  <si>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</si>
  <si>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</si>
  <si>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</si>
  <si>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</si>
  <si>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</si>
  <si>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</si>
  <si>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</si>
  <si>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</si>
  <si>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</si>
  <si>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</si>
  <si>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</si>
  <si>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</si>
  <si>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</si>
  <si>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</si>
  <si>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</si>
  <si>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</si>
  <si>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</si>
  <si>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</si>
  <si>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</si>
  <si>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</si>
  <si>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</si>
  <si>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</si>
  <si>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</si>
  <si>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</si>
  <si>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</si>
  <si>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</si>
  <si>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</si>
  <si>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</si>
  <si>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</si>
  <si>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</si>
  <si>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</si>
  <si>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</si>
  <si>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</si>
  <si>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</si>
  <si>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</si>
  <si>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</si>
  <si>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</si>
  <si>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</si>
  <si>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</si>
  <si>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</si>
  <si>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</si>
  <si>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</si>
  <si>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</si>
  <si>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</si>
  <si>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</si>
  <si>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</si>
  <si>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</si>
  <si>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</si>
  <si>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</si>
  <si>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</si>
  <si>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</si>
  <si>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</si>
  <si>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</si>
  <si>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</si>
  <si>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</si>
  <si>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</si>
  <si>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</si>
  <si>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</si>
  <si>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</si>
  <si>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</si>
  <si>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</si>
  <si>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</si>
  <si>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</si>
  <si>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</si>
  <si>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</si>
  <si>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</si>
  <si>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</si>
  <si>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</si>
  <si>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</si>
  <si>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</si>
  <si>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</si>
  <si>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</si>
  <si>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</si>
  <si>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</si>
  <si>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</si>
  <si>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</si>
  <si>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</si>
  <si>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</si>
  <si>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</si>
  <si>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</si>
  <si>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</si>
  <si>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</si>
  <si>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</si>
  <si>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</si>
  <si>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</si>
  <si>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</si>
  <si>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</si>
  <si>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</si>
  <si>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</si>
  <si>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</si>
  <si>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</si>
  <si>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</si>
  <si>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</si>
  <si>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</si>
  <si>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</si>
  <si>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</si>
  <si>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</si>
  <si>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</si>
  <si>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</si>
  <si>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</si>
  <si>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</si>
  <si>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</si>
  <si>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</si>
  <si>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</si>
  <si>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</si>
  <si>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</si>
  <si>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</si>
  <si>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</si>
  <si>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</si>
  <si>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</si>
  <si>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</si>
  <si>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</si>
  <si>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</si>
  <si>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</si>
  <si>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</si>
  <si>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</si>
  <si>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</si>
  <si>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</si>
  <si>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</si>
  <si>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</si>
  <si>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</si>
  <si>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</si>
  <si>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</si>
  <si>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</si>
  <si>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</si>
  <si>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</si>
  <si>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</si>
  <si>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</si>
  <si>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</si>
  <si>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</si>
  <si>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</si>
  <si>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</si>
  <si>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</si>
  <si>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</si>
  <si>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</si>
  <si>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</si>
  <si>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</si>
  <si>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</si>
  <si>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</si>
  <si>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</si>
  <si>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</si>
  <si>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</si>
  <si>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</si>
  <si>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</si>
  <si>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</si>
  <si>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</si>
  <si>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</si>
  <si>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</si>
  <si>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</si>
  <si>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</si>
  <si>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</si>
  <si>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</si>
  <si>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</si>
  <si>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</si>
  <si>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</si>
  <si>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</si>
  <si>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</si>
  <si>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</si>
  <si>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</si>
  <si>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</si>
  <si>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</si>
  <si>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</si>
  <si>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</si>
  <si>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</si>
  <si>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</si>
  <si>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</si>
  <si>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</si>
  <si>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</si>
  <si>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</si>
  <si>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</si>
  <si>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</si>
  <si>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</si>
  <si>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</si>
  <si>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</si>
  <si>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</si>
  <si>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</si>
  <si>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</si>
  <si>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</si>
  <si>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</si>
  <si>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</si>
  <si>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</si>
  <si>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</si>
  <si>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</si>
  <si>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</si>
  <si>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</si>
  <si>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</si>
  <si>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</si>
  <si>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</si>
  <si>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</si>
  <si>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</si>
  <si>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</si>
  <si>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</si>
  <si>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</si>
  <si>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</si>
  <si>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</si>
  <si>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</si>
  <si>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</si>
  <si>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</si>
  <si>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</si>
  <si>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</si>
  <si>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</si>
  <si>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</si>
  <si>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</si>
  <si>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</si>
  <si>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</si>
  <si>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</si>
  <si>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</si>
  <si>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</si>
  <si>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</si>
  <si>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</si>
  <si>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</si>
  <si>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</si>
  <si>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</si>
  <si>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</si>
  <si>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</si>
  <si>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</si>
  <si>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</si>
  <si>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</si>
  <si>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</si>
  <si>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</si>
  <si>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</si>
  <si>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</si>
  <si>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</si>
  <si>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</si>
  <si>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</si>
  <si>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</si>
  <si>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</si>
  <si>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</si>
  <si>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</si>
  <si>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</si>
  <si>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</si>
  <si>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</si>
  <si>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</si>
  <si>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</si>
  <si>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</si>
  <si>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</si>
  <si>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</si>
  <si>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</si>
  <si>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</si>
  <si>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</si>
  <si>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</si>
  <si>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</si>
  <si>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</si>
  <si>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</si>
  <si>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</si>
  <si>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</si>
  <si>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</si>
  <si>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</si>
  <si>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</si>
  <si>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</si>
  <si>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</si>
  <si>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</si>
  <si>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</si>
  <si>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</si>
  <si>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</si>
  <si>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</si>
  <si>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</si>
  <si>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</si>
  <si>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</si>
  <si>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</si>
  <si>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</si>
  <si>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</si>
  <si>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</si>
  <si>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</si>
  <si>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</si>
  <si>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</si>
  <si>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</si>
  <si>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</si>
  <si>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</si>
  <si>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</si>
  <si>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</si>
  <si>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</si>
  <si>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</si>
  <si>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</si>
  <si>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</si>
  <si>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</si>
  <si>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</si>
  <si>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</si>
  <si>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</si>
  <si>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</si>
  <si>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</si>
  <si>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</si>
  <si>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</si>
  <si>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</si>
  <si>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</si>
  <si>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</si>
  <si>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</si>
  <si>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</si>
  <si>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</si>
  <si>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</si>
  <si>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</si>
  <si>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</si>
  <si>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</si>
  <si>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</si>
  <si>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</si>
  <si>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</si>
  <si>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</si>
  <si>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</si>
  <si>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</si>
  <si>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</si>
  <si>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</si>
  <si>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</si>
  <si>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</si>
  <si>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</si>
  <si>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</si>
  <si>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</si>
  <si>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</si>
  <si>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</si>
  <si>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</si>
  <si>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</si>
  <si>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</si>
  <si>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</si>
  <si>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</si>
  <si>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</si>
  <si>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</si>
  <si>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</si>
  <si>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</si>
  <si>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</si>
  <si>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</si>
  <si>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</si>
  <si>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</si>
  <si>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</si>
  <si>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</si>
  <si>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</si>
  <si>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</si>
  <si>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</si>
  <si>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</si>
  <si>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</si>
  <si>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</si>
  <si>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</si>
  <si>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</si>
  <si>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</si>
  <si>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</si>
  <si>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</si>
  <si>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</si>
  <si>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</si>
  <si>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</si>
  <si>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</si>
  <si>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</si>
  <si>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</si>
  <si>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</si>
  <si>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</si>
  <si>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</si>
  <si>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</si>
  <si>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</si>
  <si>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</si>
  <si>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</si>
  <si>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</si>
  <si>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</si>
  <si>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</si>
  <si>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</si>
  <si>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</si>
  <si>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</si>
  <si>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</si>
  <si>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</si>
  <si>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</si>
  <si>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</si>
  <si>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</si>
  <si>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</si>
  <si>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</si>
  <si>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</si>
  <si>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</si>
  <si>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</si>
  <si>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</si>
  <si>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</si>
  <si>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</si>
  <si>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</si>
  <si>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</si>
  <si>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</si>
  <si>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</si>
  <si>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</si>
  <si>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</si>
  <si>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</si>
  <si>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</si>
  <si>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</si>
  <si>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</si>
  <si>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</si>
  <si>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</si>
  <si>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</si>
  <si>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</si>
  <si>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</si>
  <si>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</si>
  <si>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</si>
  <si>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</si>
  <si>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</si>
  <si>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</si>
  <si>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</si>
  <si>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</si>
  <si>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</si>
  <si>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</si>
  <si>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</si>
  <si>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</si>
  <si>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</si>
  <si>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</si>
  <si>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</si>
  <si>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</si>
  <si>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</si>
  <si>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</si>
  <si>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</si>
  <si>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</si>
  <si>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</si>
  <si>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</si>
  <si>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</si>
  <si>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</si>
  <si>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</si>
  <si>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</si>
  <si>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</si>
  <si>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</si>
  <si>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</si>
  <si>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</si>
  <si>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</si>
  <si>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</si>
  <si>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</si>
  <si>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</si>
  <si>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</si>
  <si>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</si>
  <si>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</si>
  <si>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</si>
  <si>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</si>
  <si>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</si>
  <si>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</si>
  <si>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</si>
  <si>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</si>
  <si>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</si>
  <si>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</si>
  <si>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</si>
  <si>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</si>
  <si>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</si>
  <si>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</si>
  <si>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</si>
  <si>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</si>
  <si>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</si>
  <si>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</si>
  <si>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</si>
  <si>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</si>
  <si>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</si>
  <si>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</si>
  <si>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</si>
  <si>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</si>
  <si>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</si>
  <si>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</si>
  <si>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</si>
  <si>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</si>
  <si>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</si>
  <si>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</si>
  <si>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</si>
  <si>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</si>
  <si>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</si>
  <si>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</si>
  <si>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</si>
  <si>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</si>
  <si>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</si>
  <si>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</si>
  <si>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</si>
  <si>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</si>
  <si>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</si>
  <si>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</si>
  <si>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</si>
  <si>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</si>
  <si>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</si>
  <si>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</si>
  <si>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</si>
  <si>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</si>
  <si>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</si>
  <si>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</si>
  <si>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</si>
  <si>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</si>
  <si>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</si>
  <si>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</si>
  <si>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</si>
  <si>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</si>
  <si>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</si>
  <si>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</si>
  <si>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</si>
  <si>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</si>
  <si>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</si>
  <si>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</si>
  <si>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</si>
  <si>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</si>
  <si>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</si>
  <si>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</si>
  <si>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</si>
  <si>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</si>
  <si>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</si>
  <si>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</si>
  <si>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</si>
  <si>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</si>
  <si>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</si>
  <si>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</si>
  <si>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</si>
  <si>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</si>
  <si>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</si>
  <si>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</si>
  <si>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</si>
  <si>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</si>
  <si>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</si>
  <si>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</si>
  <si>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</si>
  <si>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</si>
  <si>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</si>
  <si>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</si>
  <si>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</si>
  <si>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</si>
  <si>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</si>
  <si>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</si>
  <si>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</si>
  <si>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</si>
  <si>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</si>
  <si>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</si>
  <si>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</si>
  <si>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</si>
  <si>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</si>
  <si>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</si>
  <si>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</si>
  <si>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</si>
  <si>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</si>
  <si>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</si>
  <si>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</si>
  <si>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</si>
  <si>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</si>
  <si>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</si>
  <si>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</si>
  <si>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</si>
  <si>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</si>
  <si>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</si>
  <si>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</si>
  <si>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</si>
  <si>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</si>
  <si>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</si>
  <si>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</si>
  <si>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</si>
  <si>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</si>
  <si>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</si>
  <si>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</si>
  <si>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</si>
  <si>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</si>
  <si>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</si>
  <si>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</si>
  <si>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</si>
  <si>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</si>
  <si>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</si>
  <si>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</si>
  <si>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</si>
  <si>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</si>
  <si>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</si>
  <si>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</si>
  <si>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</si>
  <si>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</si>
  <si>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</si>
  <si>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</si>
  <si>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</si>
  <si>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</si>
  <si>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</si>
  <si>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</si>
  <si>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</si>
  <si>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</si>
  <si>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</si>
  <si>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</si>
  <si>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</si>
  <si>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</si>
  <si>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</si>
  <si>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</si>
  <si>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</si>
  <si>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</si>
  <si>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</si>
  <si>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</si>
  <si>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</si>
  <si>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</si>
  <si>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</si>
  <si>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</si>
  <si>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</si>
  <si>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</si>
  <si>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</si>
  <si>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</si>
  <si>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</si>
  <si>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</si>
  <si>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</si>
  <si>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</si>
  <si>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</si>
  <si>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</si>
  <si>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</si>
  <si>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</si>
  <si>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</si>
  <si>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</si>
  <si>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</si>
  <si>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</si>
  <si>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</si>
  <si>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</si>
  <si>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</si>
  <si>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</si>
  <si>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</si>
  <si>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</si>
  <si>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</si>
  <si>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</si>
  <si>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</si>
  <si>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</si>
  <si>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</si>
  <si>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</si>
  <si>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</si>
  <si>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</si>
  <si>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</si>
  <si>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</si>
  <si>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</si>
  <si>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</si>
  <si>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</si>
  <si>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</si>
  <si>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</si>
  <si>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</si>
  <si>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</si>
  <si>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</si>
  <si>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</si>
  <si>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</si>
  <si>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</si>
  <si>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</si>
  <si>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</si>
  <si>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</si>
  <si>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</si>
  <si>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</si>
  <si>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</si>
  <si>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</si>
  <si>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</si>
  <si>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</si>
  <si>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</si>
  <si>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</si>
  <si>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</si>
  <si>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</si>
  <si>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</si>
  <si>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</si>
  <si>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</si>
  <si>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</si>
  <si>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</si>
  <si>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</si>
  <si>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</si>
  <si>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</si>
  <si>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</si>
  <si>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</si>
  <si>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</si>
  <si>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</si>
  <si>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</si>
  <si>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</si>
  <si>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</si>
  <si>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</si>
  <si>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</si>
  <si>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</si>
  <si>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</si>
  <si>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</si>
  <si>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</si>
  <si>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</si>
  <si>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</si>
  <si>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</si>
  <si>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</si>
  <si>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</si>
  <si>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</si>
  <si>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</si>
  <si>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</si>
  <si>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</si>
  <si>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</si>
  <si>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</si>
  <si>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</si>
  <si>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</si>
  <si>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</si>
  <si>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</si>
  <si>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</si>
  <si>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</si>
  <si>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</si>
  <si>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</si>
  <si>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</si>
  <si>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</si>
  <si>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</si>
  <si>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</si>
  <si>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</si>
  <si>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</si>
  <si>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</si>
  <si>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</si>
  <si>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</si>
  <si>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</si>
  <si>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</si>
  <si>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</si>
  <si>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</si>
  <si>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</si>
  <si>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</si>
  <si>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</si>
  <si>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</si>
  <si>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</si>
  <si>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</si>
  <si>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</si>
  <si>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</si>
  <si>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</si>
  <si>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</si>
  <si>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</si>
  <si>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</si>
  <si>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</si>
  <si>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</si>
  <si>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</si>
  <si>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</si>
  <si>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</si>
  <si>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</si>
  <si>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</si>
  <si>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</si>
  <si>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</si>
  <si>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</si>
  <si>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</si>
  <si>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</si>
  <si>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</si>
  <si>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</si>
  <si>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</si>
  <si>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</si>
  <si>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</si>
  <si>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</si>
  <si>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</si>
  <si>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</si>
  <si>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</si>
  <si>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</si>
  <si>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</si>
  <si>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</si>
  <si>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</si>
  <si>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</si>
  <si>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</si>
  <si>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</si>
  <si>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</si>
  <si>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</si>
  <si>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</si>
  <si>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</si>
  <si>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</si>
  <si>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</si>
  <si>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</si>
  <si>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</si>
  <si>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</si>
  <si>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</si>
  <si>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</si>
  <si>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</si>
  <si>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</si>
  <si>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</si>
  <si>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</si>
  <si>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</si>
  <si>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</si>
  <si>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</si>
  <si>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</si>
  <si>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</si>
  <si>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</si>
  <si>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</si>
  <si>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</si>
  <si>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</si>
  <si>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</si>
  <si>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</si>
  <si>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</si>
  <si>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</si>
  <si>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</si>
  <si>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</si>
  <si>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</si>
  <si>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</si>
  <si>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</si>
  <si>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</si>
  <si>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</si>
  <si>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</si>
  <si>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</si>
  <si>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</si>
  <si>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</si>
  <si>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</si>
  <si>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</si>
  <si>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</si>
  <si>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</si>
  <si>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</si>
  <si>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</si>
  <si>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</si>
  <si>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</si>
  <si>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</si>
  <si>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</si>
  <si>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</si>
  <si>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</si>
  <si>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</si>
  <si>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</si>
  <si>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</si>
  <si>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</si>
  <si>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</si>
  <si>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</si>
  <si>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</si>
  <si>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</si>
  <si>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</si>
  <si>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</si>
  <si>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</si>
  <si>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</si>
  <si>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</si>
  <si>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</si>
  <si>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</si>
  <si>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</si>
  <si>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</si>
  <si>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</si>
  <si>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</si>
  <si>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</si>
  <si>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</si>
  <si>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</si>
  <si>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</si>
  <si>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</si>
  <si>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</si>
  <si>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</si>
  <si>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</si>
  <si>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</si>
  <si>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</si>
  <si>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</si>
  <si>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</si>
  <si>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</si>
  <si>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</si>
  <si>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</si>
  <si>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</si>
  <si>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</si>
  <si>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</si>
  <si>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</si>
  <si>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</si>
  <si>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</si>
  <si>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</si>
  <si>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</si>
  <si>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</si>
  <si>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</si>
  <si>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</si>
  <si>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</si>
  <si>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</si>
  <si>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</si>
  <si>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</si>
  <si>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</si>
  <si>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</si>
  <si>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</si>
  <si>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</si>
  <si>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</si>
  <si>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</si>
  <si>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</si>
  <si>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</si>
  <si>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</si>
  <si>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</si>
  <si>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</si>
  <si>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</si>
  <si>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</si>
  <si>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</si>
  <si>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</si>
  <si>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</si>
  <si>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</si>
  <si>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</si>
  <si>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</si>
  <si>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</si>
  <si>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</si>
  <si>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</si>
  <si>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</si>
  <si>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</si>
  <si>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</si>
  <si>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</si>
  <si>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</si>
  <si>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</si>
  <si>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</si>
  <si>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</si>
  <si>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</si>
  <si>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</si>
  <si>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</si>
  <si>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</si>
  <si>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</si>
  <si>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</si>
  <si>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</si>
  <si>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</si>
  <si>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</si>
  <si>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</si>
  <si>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</si>
  <si>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</si>
  <si>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</si>
  <si>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</si>
  <si>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</si>
  <si>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</si>
  <si>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</si>
  <si>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</si>
  <si>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</si>
  <si>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</si>
  <si>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</si>
  <si>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</si>
  <si>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</si>
  <si>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</si>
  <si>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</si>
  <si>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</si>
  <si>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</si>
  <si>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</si>
  <si>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</si>
  <si>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</si>
  <si>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</si>
  <si>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</si>
  <si>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</si>
  <si>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</si>
  <si>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</si>
  <si>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</si>
  <si>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</si>
  <si>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</si>
  <si>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</si>
  <si>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</si>
  <si>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</si>
  <si>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</si>
  <si>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</si>
  <si>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</si>
  <si>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</si>
  <si>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</si>
  <si>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</si>
  <si>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</si>
  <si>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</si>
  <si>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</si>
  <si>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</si>
  <si>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</si>
  <si>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</si>
  <si>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</si>
  <si>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</si>
  <si>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</si>
  <si>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</si>
  <si>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</si>
  <si>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</si>
  <si>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</si>
  <si>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</si>
  <si>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</si>
  <si>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</si>
  <si>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</si>
  <si>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</si>
  <si>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</si>
  <si>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</si>
  <si>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</si>
  <si>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</si>
  <si>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</si>
  <si>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</si>
  <si>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</si>
  <si>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</si>
  <si>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</si>
  <si>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</si>
  <si>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</si>
  <si>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</si>
  <si>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</si>
  <si>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</si>
  <si>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</si>
  <si>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</si>
  <si>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</si>
  <si>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</si>
  <si>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</si>
  <si>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</si>
  <si>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</si>
  <si>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</si>
  <si>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</si>
  <si>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</si>
  <si>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</si>
  <si>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</si>
  <si>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</si>
  <si>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</si>
  <si>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</si>
  <si>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</si>
  <si>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</si>
  <si>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</si>
  <si>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</si>
  <si>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</si>
  <si>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</si>
  <si>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</si>
  <si>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</si>
  <si>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</si>
  <si>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</si>
  <si>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</si>
  <si>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</si>
  <si>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</si>
  <si>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</si>
  <si>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</si>
  <si>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</si>
  <si>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</si>
  <si>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</si>
  <si>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</si>
  <si>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</si>
  <si>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</si>
  <si>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</si>
  <si>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</si>
  <si>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</si>
  <si>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</si>
  <si>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</si>
  <si>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</si>
  <si>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</si>
  <si>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</si>
  <si>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</si>
  <si>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</si>
  <si>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</si>
  <si>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</si>
  <si>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</si>
  <si>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</si>
  <si>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</si>
  <si>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</si>
  <si>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</si>
  <si>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</si>
  <si>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</si>
  <si>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</si>
  <si>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</si>
  <si>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</si>
  <si>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</si>
  <si>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</si>
  <si>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</si>
  <si>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</si>
  <si>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</si>
  <si>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</si>
  <si>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</si>
  <si>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</si>
  <si>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</si>
  <si>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</si>
  <si>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</si>
  <si>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</si>
  <si>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</si>
  <si>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</si>
  <si>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</si>
  <si>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</si>
  <si>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</si>
  <si>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</si>
  <si>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</si>
  <si>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</si>
  <si>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</si>
  <si>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</si>
  <si>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</si>
  <si>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</si>
  <si>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</si>
  <si>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</si>
  <si>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</si>
  <si>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</si>
  <si>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</si>
  <si>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</si>
  <si>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</si>
  <si>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</si>
  <si>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</si>
  <si>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</si>
  <si>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</si>
  <si>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</si>
  <si>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</si>
  <si>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</si>
  <si>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</si>
  <si>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</si>
  <si>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</si>
  <si>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</si>
  <si>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</si>
  <si>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</si>
  <si>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</si>
  <si>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</si>
  <si>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</si>
  <si>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</si>
  <si>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</si>
  <si>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</si>
  <si>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</si>
  <si>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</si>
  <si>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</si>
  <si>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</si>
  <si>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</si>
  <si>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</si>
  <si>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</si>
  <si>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</si>
  <si>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</si>
  <si>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</si>
  <si>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</si>
  <si>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</si>
  <si>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</si>
  <si>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</si>
  <si>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</si>
  <si>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</si>
  <si>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</si>
  <si>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</si>
  <si>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</si>
  <si>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</si>
  <si>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</si>
  <si>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</si>
  <si>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</si>
  <si>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</si>
  <si>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</si>
  <si>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</si>
  <si>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</si>
  <si>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</si>
  <si>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</si>
  <si>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</si>
  <si>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</si>
  <si>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</si>
  <si>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</si>
  <si>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</si>
  <si>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</si>
  <si>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</si>
  <si>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</si>
  <si>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</si>
  <si>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</si>
  <si>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</si>
  <si>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</si>
  <si>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</si>
  <si>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</si>
  <si>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</si>
  <si>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</si>
  <si>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</si>
  <si>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</si>
  <si>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</si>
  <si>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</si>
  <si>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</si>
  <si>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</si>
  <si>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</si>
  <si>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</si>
  <si>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</si>
  <si>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</si>
  <si>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</si>
  <si>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</si>
  <si>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</si>
  <si>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</si>
  <si>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</si>
  <si>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</si>
  <si>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</si>
  <si>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</si>
  <si>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</si>
  <si>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</si>
  <si>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</si>
  <si>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</si>
  <si>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</si>
  <si>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</si>
  <si>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</si>
  <si>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</si>
  <si>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</si>
  <si>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</si>
  <si>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</si>
  <si>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</si>
  <si>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</si>
  <si>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</si>
  <si>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</si>
  <si>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</si>
  <si>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</si>
  <si>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</si>
  <si>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</si>
  <si>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</si>
  <si>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</si>
  <si>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</si>
  <si>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</si>
  <si>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</si>
  <si>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</si>
  <si>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</si>
  <si>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</si>
  <si>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</si>
  <si>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</si>
  <si>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</si>
  <si>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</si>
  <si>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</si>
  <si>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</si>
  <si>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</si>
  <si>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</si>
  <si>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</si>
  <si>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</si>
  <si>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</si>
  <si>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</si>
  <si>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</si>
  <si>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</si>
  <si>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</si>
  <si>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</si>
  <si>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</si>
  <si>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</si>
  <si>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</si>
  <si>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</si>
  <si>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</si>
  <si>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</si>
  <si>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</si>
  <si>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</si>
  <si>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</si>
  <si>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</si>
  <si>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</si>
  <si>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</si>
  <si>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</si>
  <si>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</si>
  <si>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</si>
  <si>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</si>
  <si>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</si>
  <si>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</si>
  <si>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</si>
  <si>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</si>
  <si>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</si>
  <si>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</si>
  <si>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</si>
  <si>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</si>
  <si>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</si>
  <si>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</si>
  <si>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</si>
  <si>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</si>
  <si>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</si>
  <si>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</si>
  <si>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</si>
  <si>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</si>
  <si>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</si>
  <si>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</si>
  <si>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</si>
  <si>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</si>
  <si>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</si>
  <si>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</si>
  <si>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</si>
  <si>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</si>
  <si>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</si>
  <si>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</si>
  <si>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</si>
  <si>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</si>
  <si>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</si>
  <si>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</si>
  <si>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</si>
  <si>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</si>
  <si>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</si>
  <si>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</si>
  <si>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</si>
  <si>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</si>
  <si>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</si>
  <si>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</si>
  <si>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</si>
  <si>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</si>
  <si>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</si>
  <si>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</si>
  <si>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</si>
  <si>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</si>
  <si>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</si>
  <si>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</si>
  <si>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</si>
  <si>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</si>
  <si>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</si>
  <si>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</si>
  <si>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</si>
  <si>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</si>
  <si>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</si>
  <si>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</si>
  <si>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</si>
  <si>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</si>
  <si>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</si>
  <si>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</si>
  <si>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</si>
  <si>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</si>
  <si>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</si>
  <si>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</si>
  <si>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</si>
  <si>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</si>
  <si>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</si>
  <si>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</si>
  <si>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</si>
  <si>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</si>
  <si>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</si>
  <si>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</si>
  <si>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</si>
  <si>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</si>
  <si>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</si>
  <si>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</si>
  <si>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</si>
  <si>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</si>
  <si>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</si>
  <si>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</si>
  <si>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</si>
  <si>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</si>
  <si>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</si>
  <si>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</si>
  <si>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</si>
  <si>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</si>
  <si>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</si>
  <si>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</si>
  <si>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</si>
  <si>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</si>
  <si>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</si>
  <si>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</si>
  <si>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</si>
  <si>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</si>
  <si>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</si>
  <si>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</si>
  <si>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</si>
  <si>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</si>
  <si>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</si>
  <si>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</si>
  <si>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</si>
  <si>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</si>
  <si>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</si>
  <si>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</si>
  <si>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</si>
  <si>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</si>
  <si>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</si>
  <si>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</si>
  <si>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</si>
  <si>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</si>
  <si>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</si>
  <si>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</si>
  <si>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</si>
  <si>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</si>
  <si>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</si>
  <si>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</si>
  <si>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</si>
  <si>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</si>
  <si>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</si>
  <si>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</si>
  <si>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</si>
  <si>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</si>
  <si>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</si>
  <si>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</si>
  <si>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</si>
  <si>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</si>
  <si>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</si>
  <si>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</si>
  <si>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</si>
  <si>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</si>
  <si>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</si>
  <si>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</si>
  <si>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</si>
  <si>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</si>
  <si>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</si>
  <si>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</si>
  <si>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</si>
  <si>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</si>
  <si>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</si>
  <si>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</si>
  <si>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</si>
  <si>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</si>
  <si>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</si>
  <si>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</si>
  <si>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</si>
  <si>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</si>
  <si>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</si>
  <si>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</si>
  <si>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</si>
  <si>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</si>
  <si>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</si>
  <si>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</si>
  <si>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</si>
  <si>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</si>
  <si>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</si>
  <si>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</si>
  <si>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</si>
  <si>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</si>
  <si>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</si>
  <si>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</si>
  <si>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</si>
  <si>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</si>
  <si>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</si>
  <si>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</si>
  <si>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</si>
  <si>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</si>
  <si>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</si>
  <si>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</si>
  <si>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</si>
  <si>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</si>
  <si>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</si>
  <si>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</si>
  <si>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</si>
  <si>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</si>
  <si>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</si>
  <si>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</si>
  <si>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</si>
  <si>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</si>
  <si>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</si>
  <si>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</si>
  <si>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</si>
  <si>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</si>
  <si>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</si>
  <si>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</si>
  <si>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</si>
  <si>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</si>
  <si>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</si>
  <si>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</si>
  <si>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</si>
  <si>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</si>
  <si>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</si>
  <si>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</si>
  <si>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</si>
  <si>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</si>
  <si>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</si>
  <si>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</si>
  <si>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</si>
  <si>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</si>
  <si>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</si>
  <si>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</si>
  <si>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</si>
  <si>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</si>
  <si>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</si>
  <si>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</si>
  <si>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</si>
  <si>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</si>
  <si>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</si>
  <si>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</si>
  <si>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</si>
  <si>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</si>
  <si>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</si>
  <si>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</si>
  <si>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</si>
  <si>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</si>
  <si>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</si>
  <si>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</si>
  <si>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</si>
  <si>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</si>
  <si>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</si>
  <si>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</si>
  <si>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</si>
  <si>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</si>
  <si>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</si>
  <si>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</si>
  <si>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</si>
  <si>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</si>
  <si>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</si>
  <si>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</si>
  <si>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</si>
  <si>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</si>
  <si>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</si>
  <si>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</si>
  <si>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</si>
  <si>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</si>
  <si>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</si>
  <si>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</si>
  <si>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</si>
  <si>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</si>
  <si>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</si>
  <si>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</si>
  <si>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</si>
  <si>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</si>
  <si>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</si>
  <si>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</si>
  <si>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</si>
  <si>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</si>
  <si>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</si>
  <si>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</si>
  <si>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</si>
  <si>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</si>
  <si>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</si>
  <si>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</si>
  <si>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</si>
  <si>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</si>
  <si>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</si>
  <si>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</si>
  <si>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</si>
  <si>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</si>
  <si>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</si>
  <si>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</si>
  <si>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</si>
  <si>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</si>
  <si>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</si>
  <si>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</si>
  <si>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</si>
  <si>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</si>
  <si>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</si>
  <si>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</si>
  <si>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</si>
  <si>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</si>
  <si>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</si>
  <si>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</si>
  <si>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</si>
  <si>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</si>
  <si>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</si>
  <si>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</si>
  <si>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</si>
  <si>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</si>
  <si>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</si>
  <si>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</si>
  <si>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</si>
  <si>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</si>
  <si>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</si>
  <si>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</si>
  <si>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</si>
  <si>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</si>
  <si>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</si>
  <si>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</si>
  <si>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</si>
  <si>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</si>
  <si>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</si>
  <si>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</si>
  <si>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</si>
  <si>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</si>
  <si>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</si>
  <si>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</si>
  <si>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</si>
  <si>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</si>
  <si>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</si>
  <si>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</si>
  <si>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</si>
  <si>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</si>
  <si>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</si>
  <si>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</si>
  <si>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</si>
  <si>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</si>
  <si>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</si>
  <si>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</si>
  <si>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</si>
  <si>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</si>
  <si>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</si>
  <si>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</si>
  <si>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</si>
  <si>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</si>
  <si>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</si>
  <si>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</si>
  <si>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</si>
  <si>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</si>
  <si>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</si>
  <si>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</si>
  <si>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</si>
  <si>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</si>
  <si>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</si>
  <si>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</si>
  <si>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</si>
  <si>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</si>
  <si>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</si>
  <si>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</si>
  <si>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</si>
  <si>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</si>
  <si>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</si>
  <si>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</si>
  <si>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</si>
  <si>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</si>
  <si>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</si>
  <si>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</si>
  <si>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</si>
  <si>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</si>
  <si>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</si>
  <si>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</si>
  <si>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</si>
  <si>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</si>
  <si>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</si>
  <si>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</si>
  <si>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</si>
  <si>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</si>
  <si>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</si>
  <si>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</si>
  <si>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</si>
  <si>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</si>
  <si>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</si>
  <si>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</si>
  <si>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</si>
  <si>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</si>
  <si>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</si>
  <si>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</si>
  <si>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</si>
  <si>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</si>
  <si>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</si>
  <si>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</si>
  <si>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</si>
  <si>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</si>
  <si>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</si>
  <si>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</si>
  <si>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</si>
  <si>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</si>
  <si>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</si>
  <si>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</si>
  <si>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</si>
  <si>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</si>
  <si>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</si>
  <si>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</si>
  <si>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</si>
  <si>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</si>
  <si>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</si>
  <si>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</si>
  <si>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</si>
  <si>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</si>
  <si>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</si>
  <si>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</si>
  <si>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</si>
  <si>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</si>
  <si>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</si>
  <si>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</si>
  <si>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</si>
  <si>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</si>
  <si>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</si>
  <si>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</si>
  <si>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</si>
  <si>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</si>
  <si>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</si>
  <si>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</si>
  <si>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</si>
  <si>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</si>
  <si>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</si>
  <si>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</si>
  <si>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</si>
  <si>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</si>
  <si>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</si>
  <si>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</si>
  <si>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</si>
  <si>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</si>
  <si>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</si>
  <si>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</si>
  <si>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</si>
  <si>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</si>
  <si>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</si>
  <si>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</si>
  <si>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</si>
  <si>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</si>
  <si>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</si>
  <si>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</si>
  <si>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</si>
  <si>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</si>
  <si>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</si>
  <si>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</si>
  <si>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</si>
  <si>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</si>
  <si>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</si>
  <si>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</si>
  <si>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</si>
  <si>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</si>
  <si>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</si>
  <si>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</si>
  <si>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</si>
  <si>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</si>
  <si>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</si>
  <si>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</si>
  <si>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</si>
  <si>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</si>
  <si>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</si>
  <si>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</si>
  <si>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</si>
  <si>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</si>
  <si>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</si>
  <si>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</si>
  <si>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</si>
  <si>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</si>
  <si>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</si>
  <si>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</si>
  <si>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</si>
  <si>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</si>
  <si>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</si>
  <si>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</si>
  <si>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</si>
  <si>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</si>
  <si>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</si>
  <si>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</si>
  <si>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</si>
  <si>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</si>
  <si>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</si>
  <si>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</si>
  <si>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</si>
  <si>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</si>
  <si>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</si>
  <si>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</si>
  <si>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</si>
  <si>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</si>
  <si>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</si>
  <si>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</si>
  <si>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</si>
  <si>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</si>
  <si>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</si>
  <si>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</si>
  <si>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</si>
  <si>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</si>
  <si>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</si>
  <si>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</si>
  <si>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</si>
  <si>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</si>
  <si>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</si>
  <si>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</si>
  <si>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</si>
  <si>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</si>
  <si>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</si>
  <si>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</si>
  <si>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</si>
  <si>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</si>
  <si>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</si>
  <si>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</si>
  <si>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</si>
  <si>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</si>
  <si>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</si>
  <si>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</si>
  <si>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</si>
  <si>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</si>
  <si>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</si>
  <si>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</si>
  <si>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</si>
  <si>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</si>
  <si>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</si>
  <si>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</si>
  <si>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</si>
  <si>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</si>
  <si>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</si>
  <si>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</si>
  <si>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</si>
  <si>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</si>
  <si>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</si>
  <si>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</si>
  <si>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</si>
  <si>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</si>
  <si>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</si>
  <si>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</si>
  <si>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</si>
  <si>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</si>
  <si>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</si>
  <si>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</si>
  <si>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</si>
  <si>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</si>
  <si>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</si>
  <si>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</si>
  <si>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</si>
  <si>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</si>
  <si>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</si>
  <si>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</si>
  <si>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</si>
  <si>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</si>
  <si>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</si>
  <si>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</si>
  <si>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</si>
  <si>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</si>
  <si>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</si>
  <si>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</si>
  <si>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</si>
  <si>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</si>
  <si>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</si>
  <si>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</si>
  <si>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</si>
  <si>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</si>
  <si>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</si>
  <si>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</si>
  <si>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</si>
  <si>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</si>
  <si>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</si>
  <si>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</si>
  <si>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</si>
  <si>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</si>
  <si>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</si>
  <si>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</si>
  <si>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</si>
  <si>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</si>
  <si>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</si>
  <si>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</si>
  <si>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</si>
  <si>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</si>
  <si>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</si>
  <si>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</si>
  <si>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</si>
  <si>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</si>
  <si>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</si>
  <si>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</si>
  <si>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</si>
  <si>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</si>
  <si>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</si>
  <si>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</si>
  <si>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</si>
  <si>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</si>
  <si>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</si>
  <si>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</si>
  <si>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</si>
  <si>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</si>
  <si>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</si>
  <si>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</si>
  <si>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</si>
  <si>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</si>
  <si>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</si>
  <si>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</si>
  <si>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</si>
  <si>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</si>
  <si>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</si>
  <si>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</si>
  <si>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</si>
  <si>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</si>
  <si>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</si>
  <si>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</si>
  <si>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</si>
  <si>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</si>
  <si>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</si>
  <si>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</si>
  <si>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</si>
  <si>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</si>
  <si>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</si>
  <si>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</si>
  <si>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</si>
  <si>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</si>
  <si>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</si>
  <si>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</si>
  <si>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</si>
  <si>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</si>
  <si>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</si>
  <si>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</si>
  <si>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</si>
  <si>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</si>
  <si>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</si>
  <si>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</si>
  <si>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</si>
  <si>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</si>
  <si>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</si>
  <si>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</si>
  <si>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</si>
  <si>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</si>
  <si>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</si>
  <si>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</si>
  <si>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</si>
  <si>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</si>
  <si>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</si>
  <si>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</si>
  <si>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</si>
  <si>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</si>
  <si>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</si>
  <si>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</si>
  <si>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</si>
  <si>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</si>
  <si>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</si>
  <si>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</si>
  <si>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</si>
  <si>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</si>
  <si>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</si>
  <si>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</si>
  <si>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</si>
  <si>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</si>
  <si>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</si>
  <si>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</si>
  <si>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</si>
  <si>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</si>
  <si>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</si>
  <si>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</si>
  <si>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</si>
  <si>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</si>
  <si>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</si>
  <si>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</si>
  <si>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</si>
  <si>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</si>
  <si>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</si>
  <si>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</si>
  <si>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</si>
  <si>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</si>
  <si>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</si>
  <si>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</si>
  <si>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</si>
  <si>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</si>
  <si>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</si>
  <si>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</si>
  <si>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</si>
  <si>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</si>
  <si>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</si>
  <si>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</si>
  <si>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</si>
  <si>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</si>
  <si>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</si>
  <si>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</si>
  <si>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</si>
  <si>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</si>
  <si>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</si>
  <si>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</si>
  <si>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</si>
  <si>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</si>
  <si>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</si>
  <si>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</si>
  <si>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</si>
  <si>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</si>
  <si>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</si>
  <si>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</si>
  <si>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</si>
  <si>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</si>
  <si>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</si>
  <si>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</si>
  <si>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</si>
  <si>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</si>
  <si>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</si>
  <si>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</si>
  <si>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</si>
  <si>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</si>
  <si>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</si>
  <si>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</si>
  <si>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</si>
  <si>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</si>
  <si>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</si>
  <si>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</si>
  <si>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</si>
  <si>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</si>
  <si>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</si>
  <si>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</si>
  <si>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</si>
  <si>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</si>
  <si>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</si>
  <si>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</si>
  <si>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</si>
  <si>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</si>
  <si>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</si>
  <si>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</si>
  <si>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</si>
  <si>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</si>
  <si>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</si>
  <si>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</si>
  <si>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</si>
  <si>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</si>
  <si>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</si>
  <si>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</si>
  <si>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</si>
  <si>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</si>
  <si>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</si>
  <si>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</si>
  <si>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</si>
  <si>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</si>
  <si>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</si>
  <si>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</si>
  <si>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</si>
  <si>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</si>
  <si>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</si>
  <si>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</si>
  <si>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</si>
  <si>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</si>
  <si>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</si>
  <si>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</si>
  <si>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</si>
  <si>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</si>
  <si>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</si>
  <si>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</si>
  <si>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</si>
  <si>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</si>
  <si>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</si>
  <si>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</si>
  <si>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</si>
  <si>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</si>
  <si>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</si>
  <si>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</si>
  <si>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</si>
  <si>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</si>
  <si>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</si>
  <si>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</si>
  <si>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</si>
  <si>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</si>
  <si>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</si>
  <si>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</si>
  <si>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</si>
  <si>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</si>
  <si>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</si>
  <si>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</si>
  <si>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</si>
  <si>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</si>
  <si>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</si>
  <si>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</si>
  <si>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</si>
  <si>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</si>
  <si>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</si>
  <si>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</si>
  <si>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</si>
  <si>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</si>
  <si>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</si>
  <si>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</si>
  <si>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</si>
  <si>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</si>
  <si>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</si>
  <si>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</si>
  <si>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</si>
  <si>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</si>
  <si>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</si>
  <si>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</si>
  <si>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</si>
  <si>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</si>
  <si>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</si>
  <si>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</si>
  <si>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</si>
  <si>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</si>
  <si>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</si>
  <si>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</si>
  <si>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</si>
  <si>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</si>
  <si>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</si>
  <si>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</si>
  <si>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</si>
  <si>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</si>
  <si>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</si>
  <si>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</si>
  <si>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</si>
  <si>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</si>
  <si>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</si>
  <si>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</si>
  <si>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</si>
  <si>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</si>
  <si>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</si>
  <si>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</si>
  <si>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</si>
  <si>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</si>
  <si>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</si>
  <si>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</si>
  <si>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</si>
  <si>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</si>
  <si>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</si>
  <si>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</si>
  <si>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</si>
  <si>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</si>
  <si>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</si>
  <si>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</si>
  <si>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</si>
  <si>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</si>
  <si>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</si>
  <si>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</si>
  <si>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</si>
  <si>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</si>
  <si>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</si>
  <si>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</si>
  <si>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</si>
  <si>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</si>
  <si>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</si>
  <si>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</si>
  <si>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</si>
  <si>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</si>
  <si>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</si>
  <si>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</si>
  <si>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</si>
  <si>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</si>
  <si>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</si>
  <si>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</si>
  <si>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</si>
  <si>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</si>
  <si>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</si>
  <si>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</si>
  <si>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</si>
  <si>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</si>
  <si>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</si>
  <si>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</si>
  <si>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</si>
  <si>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</si>
  <si>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</si>
  <si>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</si>
  <si>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</si>
  <si>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</si>
  <si>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</si>
  <si>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</si>
  <si>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</si>
  <si>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</si>
  <si>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</si>
  <si>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</si>
  <si>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</si>
  <si>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</si>
  <si>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</si>
  <si>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</si>
  <si>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</si>
  <si>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</si>
  <si>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</si>
  <si>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</si>
  <si>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</si>
  <si>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</si>
  <si>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</si>
  <si>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</si>
  <si>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</si>
  <si>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</si>
  <si>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</si>
  <si>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</si>
  <si>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</si>
  <si>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</si>
  <si>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</si>
  <si>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</si>
  <si>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</si>
  <si>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</si>
  <si>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</si>
  <si>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</si>
  <si>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</si>
  <si>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</si>
  <si>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</si>
  <si>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</si>
  <si>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</si>
  <si>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</si>
  <si>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</si>
  <si>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</si>
  <si>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</si>
  <si>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</si>
  <si>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</si>
  <si>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</si>
  <si>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</si>
  <si>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</si>
  <si>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</si>
  <si>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</si>
  <si>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</si>
  <si>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</si>
  <si>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</si>
  <si>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</si>
  <si>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</si>
  <si>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</si>
  <si>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</si>
  <si>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</si>
  <si>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</si>
  <si>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</si>
  <si>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</si>
  <si>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</si>
  <si>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</si>
  <si>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</si>
  <si>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</si>
  <si>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</si>
  <si>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</si>
  <si>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</si>
  <si>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</si>
  <si>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</si>
  <si>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</si>
  <si>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</si>
  <si>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</si>
  <si>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</si>
  <si>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</si>
  <si>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</si>
  <si>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</si>
  <si>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</si>
  <si>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</si>
  <si>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</si>
  <si>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</si>
  <si>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</si>
  <si>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</si>
  <si>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</si>
  <si>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</si>
  <si>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</si>
  <si>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</si>
  <si>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</si>
  <si>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</si>
  <si>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</si>
  <si>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</si>
  <si>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</si>
  <si>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</si>
  <si>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</si>
  <si>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</si>
  <si>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</si>
  <si>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</si>
  <si>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</si>
  <si>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</si>
  <si>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</si>
  <si>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</si>
  <si>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</si>
  <si>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</si>
  <si>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</si>
  <si>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</si>
  <si>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</si>
  <si>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</si>
  <si>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</si>
  <si>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</si>
  <si>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</si>
  <si>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</si>
  <si>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</si>
  <si>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</si>
  <si>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</si>
  <si>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</si>
  <si>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</si>
  <si>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</si>
  <si>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</si>
  <si>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</si>
  <si>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</si>
  <si>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</si>
  <si>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</si>
  <si>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</si>
  <si>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</si>
  <si>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</si>
  <si>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</si>
  <si>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</si>
  <si>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</si>
  <si>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</si>
  <si>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</si>
  <si>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</si>
  <si>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</si>
  <si>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</si>
  <si>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</si>
  <si>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</si>
  <si>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</si>
  <si>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</si>
  <si>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</si>
  <si>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</si>
  <si>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</si>
  <si>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</si>
  <si>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</si>
  <si>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</si>
  <si>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</si>
  <si>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</si>
  <si>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</si>
  <si>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</si>
  <si>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</si>
  <si>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</si>
  <si>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</si>
  <si>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</si>
  <si>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</si>
  <si>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</si>
  <si>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</si>
  <si>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</si>
  <si>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</si>
  <si>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</si>
  <si>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</si>
  <si>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</si>
  <si>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</si>
  <si>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</si>
  <si>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</si>
  <si>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</si>
  <si>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</si>
  <si>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</si>
  <si>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</si>
  <si>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</si>
  <si>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</si>
  <si>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</si>
  <si>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</si>
  <si>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</si>
  <si>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</si>
  <si>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</si>
  <si>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</si>
  <si>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</si>
  <si>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</si>
  <si>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</si>
  <si>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</si>
  <si>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</si>
  <si>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</si>
  <si>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</si>
  <si>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</si>
  <si>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</si>
  <si>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</si>
  <si>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</si>
  <si>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</si>
  <si>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</si>
  <si>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</si>
  <si>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</si>
  <si>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</si>
  <si>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</si>
  <si>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</si>
  <si>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</si>
  <si>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</si>
  <si>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</si>
  <si>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</si>
  <si>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</si>
  <si>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</si>
  <si>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</si>
  <si>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</si>
  <si>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</si>
  <si>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</si>
  <si>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</si>
  <si>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</si>
  <si>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</si>
  <si>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</si>
  <si>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</si>
  <si>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</si>
  <si>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</si>
  <si>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</si>
  <si>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</si>
  <si>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</si>
  <si>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</si>
  <si>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</si>
  <si>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</si>
  <si>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</si>
  <si>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</si>
  <si>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</si>
  <si>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</si>
  <si>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</si>
  <si>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</si>
  <si>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</si>
  <si>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</si>
  <si>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</si>
  <si>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</si>
  <si>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</si>
  <si>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</si>
  <si>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</si>
  <si>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</si>
  <si>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</si>
  <si>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</si>
  <si>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</si>
  <si>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</si>
  <si>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</si>
  <si>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</si>
  <si>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</si>
  <si>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</si>
  <si>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</si>
  <si>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</si>
  <si>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</si>
  <si>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</si>
  <si>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</si>
  <si>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</si>
  <si>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</si>
  <si>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</si>
  <si>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</si>
  <si>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</si>
  <si>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</si>
  <si>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</si>
  <si>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</si>
  <si>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</si>
  <si>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</si>
  <si>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</si>
  <si>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</si>
  <si>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</si>
  <si>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</si>
  <si>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</si>
  <si>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</si>
  <si>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</si>
  <si>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</si>
  <si>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</si>
  <si>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</si>
  <si>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</si>
  <si>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</si>
  <si>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</si>
  <si>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</si>
  <si>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</si>
  <si>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</si>
  <si>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</si>
  <si>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</si>
  <si>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</si>
  <si>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</si>
  <si>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</si>
  <si>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</si>
  <si>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</si>
  <si>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</si>
  <si>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</si>
  <si>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</si>
  <si>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</si>
  <si>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</si>
  <si>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</si>
  <si>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</si>
  <si>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</si>
  <si>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</si>
  <si>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</si>
  <si>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</si>
  <si>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</si>
  <si>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</si>
  <si>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</si>
  <si>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</si>
  <si>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</si>
  <si>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</si>
  <si>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</si>
  <si>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</si>
  <si>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</si>
  <si>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</si>
  <si>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</si>
  <si>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</si>
  <si>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</si>
  <si>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</si>
  <si>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</si>
  <si>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</si>
  <si>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</si>
  <si>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</si>
  <si>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</si>
  <si>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</si>
  <si>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</si>
  <si>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</si>
  <si>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</si>
  <si>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</si>
  <si>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</si>
  <si>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</si>
  <si>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</si>
  <si>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</si>
  <si>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</si>
  <si>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</si>
  <si>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</si>
  <si>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</si>
  <si>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</si>
  <si>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</si>
  <si>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</si>
  <si>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</si>
  <si>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</si>
  <si>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</si>
  <si>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</si>
  <si>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</si>
  <si>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</si>
  <si>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</si>
  <si>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</si>
  <si>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</si>
  <si>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</si>
  <si>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</si>
  <si>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</si>
  <si>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</si>
  <si>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</si>
  <si>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</si>
  <si>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</si>
  <si>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</si>
  <si>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</si>
  <si>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</si>
  <si>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</si>
  <si>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</si>
  <si>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</si>
  <si>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</si>
  <si>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</si>
  <si>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</si>
  <si>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</si>
  <si>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</si>
  <si>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</si>
  <si>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</si>
  <si>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</si>
  <si>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</si>
  <si>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</si>
  <si>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</si>
  <si>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</si>
  <si>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</si>
  <si>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</si>
  <si>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</si>
  <si>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</si>
  <si>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</si>
  <si>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</si>
  <si>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</si>
  <si>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</si>
  <si>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</si>
  <si>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</si>
  <si>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</si>
  <si>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</si>
  <si>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</si>
  <si>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</si>
  <si>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</si>
  <si>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</si>
  <si>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</si>
  <si>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</si>
  <si>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</si>
  <si>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</si>
  <si>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</si>
  <si>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</si>
  <si>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</si>
  <si>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</si>
  <si>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</si>
  <si>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</si>
  <si>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</si>
  <si>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</si>
  <si>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</si>
  <si>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</si>
  <si>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</si>
  <si>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</si>
  <si>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</si>
  <si>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</si>
  <si>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</si>
  <si>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</si>
  <si>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</si>
  <si>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</si>
  <si>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</si>
  <si>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</si>
  <si>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</si>
  <si>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</si>
  <si>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</si>
  <si>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</si>
  <si>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</si>
  <si>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</si>
  <si>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</si>
  <si>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</si>
  <si>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</si>
  <si>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</si>
  <si>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</si>
  <si>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</si>
  <si>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</si>
  <si>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</si>
  <si>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</si>
  <si>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</si>
  <si>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</si>
  <si>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</si>
  <si>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</si>
  <si>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</si>
  <si>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</si>
  <si>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</si>
  <si>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</si>
  <si>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</si>
  <si>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</si>
  <si>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</si>
  <si>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</si>
  <si>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</si>
  <si>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</si>
  <si>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</si>
  <si>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</si>
  <si>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</si>
  <si>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</si>
  <si>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</si>
  <si>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</si>
  <si>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</si>
  <si>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</si>
  <si>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</si>
  <si>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</si>
  <si>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</si>
  <si>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</si>
  <si>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</si>
  <si>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</si>
  <si>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</si>
  <si>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</si>
  <si>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</si>
  <si>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</si>
  <si>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</si>
  <si>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</si>
  <si>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</si>
  <si>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</si>
  <si>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</si>
  <si>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</si>
  <si>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</si>
  <si>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</si>
  <si>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</si>
  <si>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</si>
  <si>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</si>
  <si>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</si>
  <si>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</si>
  <si>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</si>
  <si>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</si>
  <si>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</si>
  <si>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</si>
  <si>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</si>
  <si>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</si>
  <si>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</si>
  <si>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</si>
  <si>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</si>
  <si>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</si>
  <si>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</si>
  <si>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</si>
  <si>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</si>
  <si>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</si>
  <si>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</si>
  <si>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</si>
  <si>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</si>
  <si>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</si>
  <si>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</si>
  <si>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</si>
  <si>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</si>
  <si>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</si>
  <si>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</si>
  <si>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</si>
  <si>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</si>
  <si>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</si>
  <si>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</si>
  <si>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</si>
  <si>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</si>
  <si>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</si>
  <si>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</si>
  <si>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</si>
  <si>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</si>
  <si>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</si>
  <si>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</si>
  <si>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</si>
  <si>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</si>
  <si>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</si>
  <si>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</si>
  <si>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</si>
  <si>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</si>
  <si>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</si>
  <si>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</si>
  <si>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</si>
  <si>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</si>
  <si>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</si>
  <si>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</si>
  <si>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</si>
  <si>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</si>
  <si>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</si>
  <si>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</si>
  <si>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</si>
  <si>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</si>
  <si>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</si>
  <si>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</si>
  <si>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</si>
  <si>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</si>
  <si>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</si>
  <si>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</si>
  <si>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</si>
  <si>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</si>
  <si>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</si>
  <si>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</si>
  <si>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</si>
  <si>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</si>
  <si>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</si>
  <si>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</si>
  <si>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</si>
  <si>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</si>
  <si>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</si>
  <si>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</si>
  <si>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</si>
  <si>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</si>
  <si>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</si>
  <si>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</si>
  <si>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</si>
  <si>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</si>
  <si>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</si>
  <si>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</si>
  <si>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</si>
  <si>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</si>
  <si>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</si>
  <si>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</si>
  <si>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</si>
  <si>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</si>
  <si>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</si>
  <si>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</si>
  <si>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</si>
  <si>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</si>
  <si>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</si>
  <si>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</si>
  <si>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</si>
  <si>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</si>
  <si>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</si>
  <si>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</si>
  <si>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</si>
  <si>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</si>
  <si>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</si>
  <si>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</si>
  <si>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</si>
  <si>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</si>
  <si>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</si>
  <si>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</si>
  <si>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</si>
  <si>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</si>
  <si>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</si>
  <si>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</si>
  <si>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</si>
  <si>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</si>
  <si>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</si>
  <si>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</si>
  <si>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</si>
  <si>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</si>
  <si>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</si>
  <si>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</si>
  <si>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</si>
  <si>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</si>
  <si>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</si>
  <si>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</si>
  <si>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</si>
  <si>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</si>
  <si>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</si>
  <si>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</si>
  <si>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</si>
  <si>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</si>
  <si>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</si>
  <si>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</si>
  <si>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</si>
  <si>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</si>
  <si>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</si>
  <si>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</si>
  <si>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</si>
  <si>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</si>
  <si>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</si>
  <si>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</si>
  <si>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</si>
  <si>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</si>
  <si>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</si>
  <si>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</si>
  <si>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</si>
  <si>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</si>
  <si>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</si>
  <si>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</si>
  <si>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</si>
  <si>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</si>
  <si>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</si>
  <si>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</si>
  <si>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</si>
  <si>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</si>
  <si>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</si>
  <si>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</si>
  <si>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</si>
  <si>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</si>
  <si>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</si>
  <si>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</si>
  <si>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</si>
  <si>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</si>
  <si>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</si>
  <si>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</si>
  <si>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</si>
  <si>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</si>
  <si>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</si>
  <si>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</si>
  <si>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</si>
  <si>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</si>
  <si>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</si>
  <si>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</si>
  <si>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</si>
  <si>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</si>
  <si>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</si>
  <si>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</si>
  <si>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</si>
  <si>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</si>
  <si>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</si>
  <si>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</si>
  <si>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</si>
  <si>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</si>
  <si>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</si>
  <si>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</si>
  <si>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</si>
  <si>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</si>
  <si>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</si>
  <si>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</si>
  <si>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</si>
  <si>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</si>
  <si>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</si>
  <si>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</si>
  <si>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</si>
  <si>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</si>
  <si>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</si>
  <si>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</si>
  <si>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</si>
  <si>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</si>
  <si>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</si>
  <si>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</si>
  <si>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</si>
  <si>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</si>
  <si>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</si>
  <si>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</si>
  <si>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</si>
  <si>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</si>
  <si>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</si>
  <si>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</si>
  <si>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</si>
  <si>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</si>
  <si>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</si>
  <si>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</si>
  <si>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</si>
  <si>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</si>
  <si>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</si>
  <si>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</si>
  <si>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</si>
  <si>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</si>
  <si>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</si>
  <si>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</si>
  <si>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</si>
  <si>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</si>
  <si>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</si>
  <si>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</si>
  <si>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</si>
  <si>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</si>
  <si>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</si>
  <si>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</si>
  <si>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</si>
  <si>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</si>
  <si>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</si>
  <si>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</si>
  <si>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</si>
  <si>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</si>
  <si>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</si>
  <si>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</si>
  <si>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</si>
  <si>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</si>
  <si>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</si>
  <si>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</si>
  <si>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</si>
  <si>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</si>
  <si>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</si>
  <si>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</si>
  <si>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</si>
  <si>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</si>
  <si>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</si>
  <si>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</si>
  <si>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</si>
  <si>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</si>
  <si>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</si>
  <si>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</si>
  <si>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</si>
  <si>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</si>
  <si>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</si>
  <si>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</si>
  <si>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</si>
  <si>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</si>
  <si>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</si>
  <si>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</si>
  <si>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</si>
  <si>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</si>
  <si>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</si>
  <si>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</si>
  <si>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</si>
  <si>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</si>
  <si>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</si>
  <si>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</si>
  <si>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</si>
  <si>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</si>
  <si>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</si>
  <si>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</si>
  <si>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</si>
  <si>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</si>
  <si>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</si>
  <si>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</si>
  <si>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</si>
  <si>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</si>
  <si>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</si>
  <si>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</si>
  <si>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</si>
  <si>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</si>
  <si>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</si>
  <si>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</si>
  <si>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</si>
  <si>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</si>
  <si>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</si>
  <si>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</si>
  <si>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</si>
  <si>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</si>
  <si>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</si>
  <si>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</si>
  <si>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</si>
  <si>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</si>
  <si>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</si>
  <si>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</si>
  <si>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</si>
  <si>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</si>
  <si>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</si>
  <si>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</si>
  <si>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</si>
  <si>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</si>
  <si>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</si>
  <si>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</si>
  <si>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</si>
  <si>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</si>
  <si>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</si>
  <si>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</si>
  <si>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</si>
  <si>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</si>
  <si>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</si>
  <si>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</si>
  <si>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</si>
  <si>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</si>
  <si>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</si>
  <si>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</si>
  <si>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</si>
  <si>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</si>
  <si>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</si>
  <si>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</si>
  <si>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</si>
  <si>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</si>
  <si>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</si>
  <si>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</si>
  <si>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</si>
  <si>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</si>
  <si>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</si>
  <si>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</si>
  <si>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</si>
  <si>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</si>
  <si>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</si>
  <si>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</si>
  <si>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</si>
  <si>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</si>
  <si>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</si>
  <si>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</si>
  <si>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</si>
  <si>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</si>
  <si>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</si>
  <si>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</si>
  <si>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</si>
  <si>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</si>
  <si>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</si>
  <si>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</si>
  <si>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</si>
  <si>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</si>
  <si>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</si>
  <si>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</si>
  <si>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</si>
  <si>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</si>
  <si>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</si>
  <si>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</si>
  <si>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</si>
  <si>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</si>
  <si>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</si>
  <si>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</si>
  <si>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</si>
  <si>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</si>
  <si>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</si>
  <si>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</si>
  <si>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</si>
  <si>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</si>
  <si>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</si>
  <si>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</si>
  <si>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</si>
  <si>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</si>
  <si>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</si>
  <si>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</si>
  <si>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</si>
  <si>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</si>
  <si>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</si>
  <si>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</si>
  <si>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</si>
  <si>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</si>
  <si>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</si>
  <si>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</si>
  <si>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</si>
  <si>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</si>
  <si>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</si>
  <si>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</si>
  <si>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</si>
  <si>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</si>
  <si>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</si>
  <si>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</si>
  <si>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</si>
  <si>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</si>
  <si>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</si>
  <si>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</si>
  <si>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</si>
  <si>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</si>
  <si>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</si>
  <si>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</si>
  <si>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</si>
  <si>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</si>
  <si>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</si>
  <si>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</si>
  <si>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</si>
  <si>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</si>
  <si>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</si>
  <si>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</si>
  <si>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</si>
  <si>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</si>
  <si>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</si>
  <si>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</si>
  <si>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</si>
  <si>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</si>
  <si>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</si>
  <si>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</si>
  <si>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</si>
  <si>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</si>
  <si>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</si>
  <si>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</si>
  <si>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</si>
  <si>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</si>
  <si>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</si>
  <si>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</si>
  <si>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</si>
  <si>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</si>
  <si>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</si>
  <si>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</si>
  <si>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</si>
  <si>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</si>
  <si>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</si>
  <si>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</si>
  <si>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</si>
  <si>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</si>
  <si>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</si>
  <si>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</si>
  <si>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</si>
  <si>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</si>
  <si>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</si>
  <si>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</si>
  <si>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</si>
  <si>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</si>
  <si>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</si>
  <si>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</si>
  <si>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</si>
  <si>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</si>
  <si>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</si>
  <si>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</si>
  <si>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</si>
  <si>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</si>
  <si>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</si>
  <si>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</si>
  <si>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</si>
  <si>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</si>
  <si>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</si>
  <si>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</si>
  <si>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</si>
  <si>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</si>
  <si>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</si>
  <si>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</si>
  <si>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</si>
  <si>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</si>
  <si>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</si>
  <si>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</si>
  <si>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</si>
  <si>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</si>
  <si>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</si>
  <si>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</si>
  <si>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</si>
  <si>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</si>
  <si>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</si>
  <si>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</si>
  <si>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</si>
  <si>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</si>
  <si>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</si>
  <si>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</si>
  <si>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</si>
  <si>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</si>
  <si>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</si>
  <si>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</si>
  <si>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</si>
  <si>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</si>
  <si>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</si>
  <si>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</si>
  <si>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</si>
  <si>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</si>
  <si>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</si>
  <si>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</si>
  <si>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</si>
  <si>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</si>
  <si>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</si>
  <si>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</si>
  <si>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</si>
  <si>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</si>
  <si>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</si>
  <si>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</si>
  <si>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</si>
  <si>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</si>
  <si>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</si>
  <si>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</si>
  <si>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</si>
  <si>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</si>
  <si>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</si>
  <si>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</si>
  <si>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</si>
  <si>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</si>
  <si>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</si>
  <si>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</si>
  <si>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</si>
  <si>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</si>
  <si>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</si>
  <si>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</si>
  <si>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</si>
  <si>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</si>
  <si>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</si>
  <si>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</si>
  <si>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</si>
  <si>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</si>
  <si>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</si>
  <si>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</si>
  <si>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</si>
  <si>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</si>
  <si>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</si>
  <si>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</si>
  <si>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</si>
  <si>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</si>
  <si>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</si>
  <si>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</si>
  <si>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</si>
  <si>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</si>
  <si>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</si>
  <si>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</si>
  <si>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</si>
  <si>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</si>
  <si>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</si>
  <si>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</si>
  <si>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</si>
  <si>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</si>
  <si>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</si>
  <si>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</si>
  <si>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</si>
  <si>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</si>
  <si>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</si>
  <si>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</si>
  <si>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</si>
  <si>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</si>
  <si>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</si>
  <si>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</si>
  <si>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</si>
  <si>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</si>
  <si>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</si>
  <si>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</si>
  <si>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</si>
  <si>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</si>
  <si>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</si>
  <si>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</si>
  <si>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</si>
  <si>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</si>
  <si>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</si>
  <si>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</si>
  <si>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</si>
  <si>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</si>
  <si>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</si>
  <si>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</si>
  <si>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</si>
  <si>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</si>
  <si>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</si>
  <si>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</si>
  <si>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</si>
  <si>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</si>
  <si>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</si>
  <si>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</si>
  <si>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</si>
  <si>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</si>
  <si>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</si>
  <si>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</si>
  <si>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</si>
  <si>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</si>
  <si>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</si>
  <si>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</si>
  <si>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</si>
  <si>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</si>
  <si>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</si>
  <si>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</si>
  <si>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</si>
  <si>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</si>
  <si>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</si>
  <si>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</si>
  <si>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</si>
  <si>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</si>
  <si>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</si>
  <si>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</si>
  <si>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</si>
  <si>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</si>
  <si>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</si>
  <si>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</si>
  <si>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</si>
  <si>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</si>
  <si>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</si>
  <si>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</si>
  <si>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</si>
  <si>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</si>
  <si>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</si>
  <si>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</si>
  <si>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</si>
  <si>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</si>
  <si>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</si>
  <si>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</si>
  <si>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</si>
  <si>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</si>
  <si>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</si>
  <si>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</si>
  <si>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</si>
  <si>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</si>
  <si>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</si>
  <si>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</si>
  <si>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</si>
  <si>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</si>
  <si>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</si>
  <si>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</si>
  <si>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</si>
  <si>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</si>
  <si>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</si>
  <si>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</si>
  <si>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</si>
  <si>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</si>
  <si>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</si>
  <si>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</si>
  <si>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</si>
  <si>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</si>
  <si>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</si>
  <si>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</si>
  <si>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</si>
  <si>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</si>
  <si>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</si>
  <si>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</si>
  <si>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</si>
  <si>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</si>
  <si>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</si>
  <si>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</si>
  <si>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</si>
  <si>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</si>
  <si>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</si>
  <si>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</si>
  <si>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</si>
  <si>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</si>
  <si>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</si>
  <si>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</si>
  <si>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</si>
  <si>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</si>
  <si>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</si>
  <si>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</si>
  <si>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</si>
  <si>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</si>
  <si>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</si>
  <si>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</si>
  <si>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</si>
  <si>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</si>
  <si>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</si>
  <si>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</si>
  <si>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</si>
  <si>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</si>
  <si>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</si>
  <si>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</si>
  <si>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</si>
  <si>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</si>
  <si>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</si>
  <si>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</si>
  <si>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</si>
  <si>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</si>
  <si>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</si>
  <si>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</si>
  <si>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</si>
  <si>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</si>
  <si>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</si>
  <si>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</si>
  <si>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</si>
  <si>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</si>
  <si>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</si>
  <si>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</si>
  <si>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</si>
  <si>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</si>
  <si>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</si>
  <si>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</si>
  <si>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</si>
  <si>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</si>
  <si>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</si>
  <si>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</si>
  <si>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</si>
  <si>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</si>
  <si>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</si>
  <si>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</si>
  <si>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</si>
  <si>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</si>
  <si>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</si>
  <si>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</si>
  <si>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</si>
  <si>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</si>
  <si>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</si>
  <si>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</si>
  <si>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</si>
  <si>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</si>
  <si>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</si>
  <si>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</si>
  <si>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</si>
  <si>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</si>
  <si>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</si>
  <si>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</si>
  <si>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</si>
  <si>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</si>
  <si>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</si>
  <si>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</si>
  <si>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</si>
  <si>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</si>
  <si>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</si>
  <si>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</si>
  <si>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</si>
  <si>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</si>
  <si>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</si>
  <si>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</si>
  <si>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</si>
  <si>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</si>
  <si>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</si>
  <si>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</si>
  <si>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</si>
  <si>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</si>
  <si>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</si>
  <si>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</si>
  <si>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</si>
  <si>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</si>
  <si>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</si>
  <si>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</si>
  <si>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</si>
  <si>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</si>
  <si>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</si>
  <si>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</si>
  <si>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</si>
  <si>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</si>
  <si>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</si>
  <si>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</si>
  <si>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</si>
  <si>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</si>
  <si>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</si>
  <si>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</si>
  <si>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</si>
  <si>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</si>
  <si>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</si>
  <si>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</si>
  <si>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</si>
  <si>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</si>
  <si>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</si>
  <si>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</si>
  <si>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</si>
  <si>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</si>
  <si>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</si>
  <si>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</si>
  <si>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</si>
  <si>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</si>
  <si>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</si>
  <si>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</si>
  <si>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</si>
  <si>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</si>
  <si>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</si>
  <si>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</si>
  <si>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</si>
  <si>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</si>
  <si>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</si>
  <si>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</si>
  <si>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</si>
  <si>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</si>
  <si>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</si>
  <si>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</si>
  <si>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</si>
  <si>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</si>
  <si>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</si>
  <si>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</si>
  <si>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</si>
  <si>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</si>
  <si>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</si>
  <si>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</si>
  <si>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</si>
  <si>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</si>
  <si>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</si>
  <si>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</si>
  <si>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</si>
  <si>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</si>
  <si>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</si>
  <si>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</si>
  <si>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</si>
  <si>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</si>
  <si>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</si>
  <si>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</si>
  <si>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</si>
  <si>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</si>
  <si>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</si>
  <si>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</si>
  <si>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</si>
  <si>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</si>
  <si>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</si>
  <si>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</si>
  <si>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</si>
  <si>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</si>
  <si>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</si>
  <si>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</si>
  <si>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</si>
  <si>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</si>
  <si>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</si>
  <si>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</si>
  <si>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</si>
  <si>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</si>
  <si>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</si>
  <si>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</si>
  <si>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</si>
  <si>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</si>
  <si>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</si>
  <si>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</si>
  <si>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</si>
  <si>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</si>
  <si>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</si>
  <si>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</si>
  <si>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</si>
  <si>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</si>
  <si>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</si>
  <si>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</si>
  <si>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</si>
  <si>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</si>
  <si>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</si>
  <si>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</si>
  <si>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</si>
  <si>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</si>
  <si>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</si>
  <si>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</si>
  <si>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</si>
  <si>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</si>
  <si>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</si>
  <si>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</si>
  <si>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</si>
  <si>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</si>
  <si>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</si>
  <si>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</si>
  <si>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</si>
  <si>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</si>
  <si>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</si>
  <si>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</si>
  <si>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</si>
  <si>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</si>
  <si>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</si>
  <si>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</si>
  <si>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</si>
  <si>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</si>
  <si>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</si>
  <si>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</si>
  <si>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</si>
  <si>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</si>
  <si>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</si>
  <si>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</si>
  <si>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</si>
  <si>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</si>
  <si>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</si>
  <si>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</si>
  <si>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</si>
  <si>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</si>
  <si>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</si>
  <si>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</si>
  <si>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</si>
  <si>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</si>
  <si>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</si>
  <si>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</si>
  <si>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</si>
  <si>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</si>
  <si>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</si>
  <si>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</si>
  <si>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</si>
  <si>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</si>
  <si>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</si>
  <si>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</si>
  <si>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</si>
  <si>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</si>
  <si>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</si>
  <si>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</si>
  <si>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</si>
  <si>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</si>
  <si>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</si>
  <si>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</si>
  <si>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</si>
  <si>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</si>
  <si>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</si>
  <si>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</si>
  <si>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</si>
  <si>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</si>
  <si>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</si>
  <si>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</si>
  <si>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</si>
  <si>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</si>
  <si>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</si>
  <si>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</si>
  <si>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</si>
  <si>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</si>
  <si>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</si>
  <si>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</si>
  <si>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</si>
  <si>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</si>
  <si>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</si>
  <si>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</si>
  <si>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</si>
  <si>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</si>
  <si>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</si>
  <si>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</si>
  <si>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</si>
  <si>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</si>
  <si>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</si>
  <si>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</si>
  <si>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</si>
  <si>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</si>
  <si>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</si>
  <si>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</si>
  <si>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</si>
  <si>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</si>
  <si>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</si>
  <si>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</si>
  <si>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</si>
  <si>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</si>
  <si>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</si>
  <si>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</si>
  <si>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</si>
  <si>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</si>
  <si>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</si>
  <si>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</si>
  <si>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</si>
  <si>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</si>
  <si>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</si>
  <si>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</si>
  <si>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</si>
  <si>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</si>
  <si>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</si>
  <si>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</si>
  <si>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</si>
  <si>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</si>
  <si>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</si>
  <si>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</si>
  <si>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</si>
  <si>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</si>
  <si>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</si>
  <si>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</si>
  <si>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</si>
  <si>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</si>
  <si>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</si>
  <si>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</si>
  <si>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</si>
  <si>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</si>
  <si>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</si>
  <si>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</si>
  <si>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</si>
  <si>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</si>
  <si>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</si>
  <si>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</si>
  <si>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</si>
  <si>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</si>
  <si>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</si>
  <si>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</si>
  <si>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</si>
  <si>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</si>
  <si>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</si>
  <si>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</si>
  <si>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</si>
  <si>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</si>
  <si>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</si>
  <si>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</si>
  <si>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</si>
  <si>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</si>
  <si>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</si>
  <si>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</si>
  <si>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</si>
  <si>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</si>
  <si>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</si>
  <si>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</si>
  <si>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</si>
  <si>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</si>
  <si>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</si>
  <si>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</si>
  <si>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</si>
  <si>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</si>
  <si>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</si>
  <si>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</si>
  <si>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</si>
  <si>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</si>
  <si>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</si>
  <si>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</si>
  <si>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</si>
  <si>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</si>
  <si>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</si>
  <si>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</si>
  <si>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</si>
  <si>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</si>
  <si>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</si>
  <si>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</si>
  <si>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</si>
  <si>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</si>
  <si>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</si>
  <si>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</si>
  <si>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</si>
  <si>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</si>
  <si>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</si>
  <si>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</si>
  <si>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</si>
  <si>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</si>
  <si>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</si>
  <si>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</si>
  <si>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</si>
  <si>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</si>
  <si>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</si>
  <si>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</si>
  <si>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</si>
  <si>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</si>
  <si>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</si>
  <si>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</si>
  <si>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</si>
  <si>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</si>
  <si>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</si>
  <si>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</si>
  <si>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</si>
  <si>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</si>
  <si>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</si>
  <si>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</si>
  <si>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</si>
  <si>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</si>
  <si>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</si>
  <si>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</si>
  <si>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</si>
  <si>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</si>
  <si>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</si>
  <si>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</si>
  <si>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</si>
  <si>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</si>
  <si>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</si>
  <si>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</si>
  <si>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</si>
  <si>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</si>
  <si>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</si>
  <si>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</si>
  <si>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</si>
  <si>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</si>
  <si>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</si>
  <si>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</si>
  <si>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</si>
  <si>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</si>
  <si>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</si>
  <si>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</si>
  <si>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</si>
  <si>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</si>
  <si>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</si>
  <si>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</si>
  <si>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</si>
  <si>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</si>
  <si>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</si>
  <si>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</si>
  <si>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</si>
  <si>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</si>
  <si>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</si>
  <si>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</si>
  <si>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</si>
  <si>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</si>
  <si>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</si>
  <si>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</si>
  <si>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</si>
  <si>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</si>
  <si>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</si>
  <si>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</si>
  <si>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</si>
  <si>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</si>
  <si>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</si>
  <si>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</si>
  <si>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</si>
  <si>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</si>
  <si>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</si>
  <si>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</si>
  <si>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</si>
  <si>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</si>
  <si>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</si>
  <si>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</si>
  <si>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</si>
  <si>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</si>
  <si>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</si>
  <si>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</si>
  <si>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</si>
  <si>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</si>
  <si>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</si>
  <si>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</si>
  <si>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</si>
  <si>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</si>
  <si>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</si>
  <si>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</si>
  <si>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</si>
  <si>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</si>
  <si>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</si>
  <si>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</si>
  <si>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</si>
  <si>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</si>
  <si>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</si>
  <si>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</si>
  <si>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</si>
  <si>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</si>
  <si>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</si>
  <si>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</si>
  <si>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</si>
  <si>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</si>
  <si>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</si>
  <si>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</si>
  <si>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</si>
  <si>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</si>
  <si>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</si>
  <si>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</si>
  <si>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</si>
  <si>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</si>
  <si>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</si>
  <si>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</si>
  <si>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</si>
  <si>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</si>
  <si>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</si>
  <si>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</si>
  <si>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</si>
  <si>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</si>
  <si>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</si>
  <si>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</si>
  <si>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</si>
  <si>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</si>
  <si>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</si>
  <si>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</si>
  <si>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</si>
  <si>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</si>
  <si>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</si>
  <si>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</si>
  <si>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</si>
  <si>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</si>
  <si>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</si>
  <si>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</si>
  <si>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</si>
  <si>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</si>
  <si>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</si>
  <si>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</si>
  <si>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</si>
  <si>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</si>
  <si>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</si>
  <si>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</si>
  <si>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</si>
  <si>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</si>
  <si>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</si>
  <si>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</si>
  <si>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</si>
  <si>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</si>
  <si>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</si>
  <si>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</si>
  <si>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</si>
  <si>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</si>
  <si>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</si>
  <si>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</si>
  <si>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</si>
  <si>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</si>
  <si>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</si>
  <si>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</si>
  <si>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</si>
  <si>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</si>
  <si>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</si>
  <si>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</si>
  <si>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</si>
  <si>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</si>
  <si>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</si>
  <si>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</si>
  <si>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</si>
  <si>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</si>
  <si>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</si>
  <si>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</si>
  <si>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</si>
  <si>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</si>
  <si>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</si>
  <si>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</si>
  <si>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</si>
  <si>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</si>
  <si>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</si>
  <si>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</si>
  <si>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</si>
  <si>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</si>
  <si>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</si>
  <si>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</si>
  <si>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</si>
  <si>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</si>
  <si>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</si>
  <si>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</si>
  <si>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</si>
  <si>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</si>
  <si>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</si>
  <si>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</si>
  <si>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</si>
  <si>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</si>
  <si>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</si>
  <si>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</si>
  <si>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</si>
  <si>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</si>
  <si>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</si>
  <si>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</si>
  <si>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</si>
  <si>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</si>
  <si>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</si>
  <si>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</si>
  <si>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</si>
  <si>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</si>
  <si>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</si>
  <si>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</si>
  <si>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</si>
  <si>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</si>
  <si>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</si>
  <si>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</si>
  <si>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</si>
  <si>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</si>
  <si>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</si>
  <si>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</si>
  <si>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</si>
  <si>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</si>
  <si>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</si>
  <si>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</si>
  <si>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</si>
  <si>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</si>
  <si>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</si>
  <si>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</si>
  <si>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</si>
  <si>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</si>
  <si>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</si>
  <si>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</si>
  <si>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</si>
  <si>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</si>
  <si>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</si>
  <si>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</si>
  <si>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</si>
  <si>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</si>
  <si>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</si>
  <si>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</si>
  <si>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</si>
  <si>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</si>
  <si>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</si>
  <si>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</si>
  <si>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</si>
  <si>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</si>
  <si>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</si>
  <si>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</si>
  <si>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</si>
  <si>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</si>
  <si>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</si>
  <si>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</si>
  <si>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</si>
  <si>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</si>
  <si>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</si>
  <si>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</si>
  <si>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</si>
  <si>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</si>
  <si>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</si>
  <si>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</si>
  <si>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</si>
  <si>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</si>
  <si>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</si>
  <si>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</si>
  <si>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</si>
  <si>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</si>
  <si>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</si>
  <si>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</si>
  <si>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</si>
  <si>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</si>
  <si>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</si>
  <si>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</si>
  <si>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</si>
  <si>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</si>
  <si>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</si>
  <si>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</si>
  <si>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</si>
  <si>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</si>
  <si>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</si>
  <si>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</si>
  <si>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</si>
  <si>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</si>
  <si>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</si>
  <si>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</si>
  <si>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</si>
  <si>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</si>
  <si>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</si>
  <si>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</si>
  <si>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</si>
  <si>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</si>
  <si>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</si>
  <si>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</si>
  <si>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</si>
  <si>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</si>
  <si>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</si>
  <si>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</si>
  <si>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</si>
  <si>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</si>
  <si>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</si>
  <si>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</si>
  <si>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</si>
  <si>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</si>
  <si>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</si>
  <si>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</si>
  <si>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</si>
  <si>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</si>
  <si>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</si>
  <si>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</si>
  <si>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</si>
  <si>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</si>
  <si>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</si>
  <si>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</si>
  <si>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</si>
  <si>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</si>
  <si>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</si>
  <si>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</si>
  <si>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</si>
  <si>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</si>
  <si>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</si>
  <si>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</si>
  <si>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</si>
  <si>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</si>
  <si>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</si>
  <si>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</si>
  <si>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</si>
  <si>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</si>
  <si>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</si>
  <si>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</si>
  <si>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</si>
  <si>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</si>
  <si>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</si>
  <si>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</si>
  <si>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</si>
  <si>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</si>
  <si>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</si>
  <si>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</si>
  <si>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</si>
  <si>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</si>
  <si>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</si>
  <si>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</si>
  <si>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</si>
  <si>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</si>
  <si>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</si>
  <si>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</si>
  <si>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</si>
  <si>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</si>
  <si>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</si>
  <si>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</si>
  <si>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</si>
  <si>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</si>
  <si>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</si>
  <si>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</si>
  <si>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</si>
  <si>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</si>
  <si>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</si>
  <si>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</si>
  <si>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</si>
  <si>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</si>
  <si>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</si>
  <si>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</si>
  <si>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</si>
  <si>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</si>
  <si>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</si>
  <si>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</si>
  <si>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</si>
  <si>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</si>
  <si>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</si>
  <si>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</si>
  <si>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</si>
  <si>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</si>
  <si>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</si>
  <si>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</si>
  <si>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</si>
  <si>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</si>
  <si>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</si>
  <si>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</si>
  <si>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</si>
  <si>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</si>
  <si>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</si>
  <si>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</si>
  <si>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</si>
  <si>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</si>
  <si>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</si>
  <si>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</si>
  <si>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</si>
  <si>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</si>
  <si>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</si>
  <si>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</si>
  <si>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</si>
  <si>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</si>
  <si>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</si>
  <si>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</si>
  <si>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</si>
  <si>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</si>
  <si>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</si>
  <si>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</si>
  <si>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</si>
  <si>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</si>
  <si>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</si>
  <si>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</si>
  <si>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</si>
  <si>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</si>
  <si>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</si>
  <si>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</si>
  <si>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</si>
  <si>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</si>
  <si>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</si>
  <si>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</si>
  <si>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</si>
  <si>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</si>
  <si>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</si>
  <si>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</si>
  <si>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</si>
  <si>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</si>
  <si>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</si>
  <si>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</si>
  <si>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</si>
  <si>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</si>
  <si>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</si>
  <si>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</si>
  <si>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</si>
  <si>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</si>
  <si>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</si>
  <si>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</si>
  <si>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</si>
  <si>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</si>
  <si>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</si>
  <si>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</si>
  <si>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</si>
  <si>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</si>
  <si>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</si>
  <si>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</si>
  <si>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</si>
  <si>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</si>
  <si>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</si>
  <si>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</si>
  <si>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</si>
  <si>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</si>
  <si>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</si>
  <si>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</si>
  <si>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</si>
  <si>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</si>
  <si>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</si>
  <si>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</si>
  <si>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</si>
  <si>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</si>
  <si>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</si>
  <si>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</si>
  <si>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</si>
  <si>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</si>
  <si>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</si>
  <si>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</si>
  <si>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</si>
  <si>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</si>
  <si>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</si>
  <si>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</si>
  <si>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</si>
  <si>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</si>
  <si>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</si>
  <si>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</si>
  <si>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</si>
  <si>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</si>
  <si>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</si>
  <si>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</si>
  <si>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</si>
  <si>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</si>
  <si>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</si>
  <si>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</si>
  <si>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</si>
  <si>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</si>
  <si>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</si>
  <si>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</si>
  <si>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</si>
  <si>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</si>
  <si>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</si>
  <si>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</si>
  <si>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</si>
  <si>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</si>
  <si>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</si>
  <si>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</si>
  <si>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</si>
  <si>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</si>
  <si>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</si>
  <si>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</si>
  <si>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</si>
  <si>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</si>
  <si>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</si>
  <si>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</si>
  <si>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</si>
  <si>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</si>
  <si>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</si>
  <si>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</si>
  <si>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</si>
  <si>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</si>
  <si>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</si>
  <si>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</si>
  <si>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</si>
  <si>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</si>
  <si>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</si>
  <si>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</si>
  <si>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</si>
  <si>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</si>
  <si>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</si>
  <si>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</si>
  <si>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</si>
  <si>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</si>
  <si>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</si>
  <si>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</si>
  <si>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</si>
  <si>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</si>
  <si>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</si>
  <si>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</si>
  <si>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</si>
  <si>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</si>
  <si>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</si>
  <si>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</si>
  <si>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</si>
  <si>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</si>
  <si>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</si>
  <si>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</si>
  <si>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</si>
  <si>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</si>
  <si>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</si>
  <si>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</si>
  <si>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</si>
  <si>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</si>
  <si>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</si>
  <si>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</si>
  <si>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</si>
  <si>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</si>
  <si>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</si>
  <si>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</si>
  <si>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</si>
  <si>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</si>
  <si>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</si>
  <si>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</si>
  <si>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</si>
  <si>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</si>
  <si>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</si>
  <si>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</si>
  <si>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</si>
  <si>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</si>
  <si>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</si>
  <si>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</si>
  <si>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</si>
  <si>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</si>
  <si>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</si>
  <si>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</si>
  <si>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</si>
  <si>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</si>
  <si>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</si>
  <si>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</si>
  <si>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</si>
  <si>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</si>
  <si>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</si>
  <si>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</si>
  <si>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</si>
  <si>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</si>
  <si>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</si>
  <si>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</si>
  <si>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</si>
  <si>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</si>
  <si>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</si>
  <si>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</si>
  <si>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</si>
  <si>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</si>
  <si>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</si>
  <si>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</si>
  <si>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</si>
  <si>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</si>
  <si>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</si>
  <si>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</si>
  <si>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</si>
  <si>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</si>
  <si>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</si>
  <si>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</si>
  <si>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</si>
  <si>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</si>
  <si>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</si>
  <si>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</si>
  <si>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</si>
  <si>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</si>
  <si>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</si>
  <si>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</si>
  <si>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</si>
  <si>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</si>
  <si>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</si>
  <si>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</si>
  <si>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</si>
  <si>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</si>
  <si>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</si>
  <si>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</si>
  <si>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</si>
  <si>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</si>
  <si>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</si>
  <si>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</si>
  <si>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</si>
  <si>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</si>
  <si>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</si>
  <si>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</si>
  <si>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</si>
  <si>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</si>
  <si>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</si>
  <si>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</si>
  <si>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</si>
  <si>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</si>
  <si>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</si>
  <si>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</si>
  <si>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</si>
  <si>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</si>
  <si>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</si>
  <si>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</si>
  <si>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</si>
  <si>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</si>
  <si>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</si>
  <si>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</si>
  <si>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</si>
  <si>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</si>
  <si>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</si>
  <si>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</si>
  <si>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</si>
  <si>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</si>
  <si>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</si>
  <si>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</si>
  <si>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</si>
  <si>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</si>
  <si>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</si>
  <si>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</si>
  <si>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</si>
  <si>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</si>
  <si>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</si>
  <si>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</si>
  <si>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</si>
  <si>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</si>
  <si>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</si>
  <si>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</si>
  <si>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</si>
  <si>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</si>
  <si>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</si>
  <si>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</si>
  <si>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</si>
  <si>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</si>
  <si>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</si>
  <si>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</si>
  <si>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</si>
  <si>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</si>
  <si>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</si>
  <si>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</si>
  <si>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</si>
  <si>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</si>
  <si>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</si>
  <si>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</si>
  <si>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</si>
  <si>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</si>
  <si>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</si>
  <si>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</si>
  <si>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</si>
  <si>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</si>
  <si>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</si>
  <si>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</si>
  <si>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</si>
  <si>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</si>
  <si>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</si>
  <si>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</si>
  <si>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</si>
  <si>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</si>
  <si>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</si>
  <si>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</si>
  <si>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</si>
  <si>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</si>
  <si>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</si>
  <si>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</si>
  <si>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</si>
  <si>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</si>
  <si>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</si>
  <si>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</si>
  <si>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</si>
  <si>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</si>
  <si>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</si>
  <si>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</si>
  <si>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</si>
  <si>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</si>
  <si>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</si>
  <si>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</si>
  <si>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</si>
  <si>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</si>
  <si>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</si>
  <si>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</si>
  <si>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</si>
  <si>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</si>
  <si>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</si>
  <si>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</si>
  <si>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</si>
  <si>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</si>
  <si>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</si>
  <si>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</si>
  <si>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</si>
  <si>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</si>
  <si>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</si>
  <si>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</si>
  <si>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</si>
  <si>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</si>
  <si>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</si>
  <si>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</si>
  <si>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</si>
  <si>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</si>
  <si>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</si>
  <si>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</si>
  <si>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</si>
  <si>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</si>
  <si>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</si>
  <si>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</si>
  <si>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</si>
  <si>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</si>
  <si>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</si>
  <si>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</si>
  <si>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</si>
  <si>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</si>
  <si>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</si>
  <si>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</si>
  <si>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</si>
  <si>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</si>
  <si>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</si>
  <si>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</si>
  <si>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</si>
  <si>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</si>
  <si>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</si>
  <si>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</si>
  <si>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</si>
  <si>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</si>
  <si>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</si>
  <si>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</si>
  <si>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</si>
  <si>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</si>
  <si>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</si>
  <si>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</si>
  <si>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</si>
  <si>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</si>
  <si>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</si>
  <si>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</si>
  <si>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</si>
  <si>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</si>
  <si>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</si>
  <si>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</si>
  <si>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</si>
  <si>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</si>
  <si>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</si>
  <si>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</si>
  <si>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</si>
  <si>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</si>
  <si>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</si>
  <si>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</si>
  <si>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</si>
  <si>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</si>
  <si>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</si>
  <si>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</si>
  <si>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</si>
  <si>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</si>
  <si>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</si>
  <si>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</si>
  <si>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</si>
  <si>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</si>
  <si>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</si>
  <si>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</si>
  <si>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</si>
  <si>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</si>
  <si>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</si>
  <si>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</si>
  <si>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</si>
  <si>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</si>
  <si>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</si>
  <si>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</si>
  <si>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</si>
  <si>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</si>
  <si>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</si>
  <si>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</si>
  <si>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</si>
  <si>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</si>
  <si>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</si>
  <si>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</si>
  <si>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</si>
  <si>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</si>
  <si>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</si>
  <si>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</si>
  <si>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</si>
  <si>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</si>
  <si>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</si>
  <si>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</si>
  <si>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</si>
  <si>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</si>
  <si>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</si>
  <si>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</si>
  <si>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</si>
  <si>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</si>
  <si>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</si>
  <si>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</si>
  <si>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</si>
  <si>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</si>
  <si>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</si>
  <si>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</si>
  <si>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</si>
  <si>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</si>
  <si>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</si>
  <si>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</si>
  <si>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</si>
  <si>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</si>
  <si>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</si>
  <si>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</si>
  <si>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</si>
  <si>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</si>
  <si>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</si>
  <si>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</si>
  <si>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</si>
  <si>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</si>
  <si>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</si>
  <si>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</si>
  <si>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</si>
  <si>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</si>
  <si>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</si>
  <si>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</si>
  <si>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</si>
  <si>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</si>
  <si>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</si>
  <si>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</si>
  <si>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</si>
  <si>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</si>
  <si>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</si>
  <si>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</si>
  <si>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</si>
  <si>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</si>
  <si>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</si>
  <si>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</si>
  <si>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</si>
  <si>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</si>
  <si>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</si>
  <si>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</si>
  <si>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</si>
  <si>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</si>
  <si>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</si>
  <si>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</si>
  <si>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</si>
  <si>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</si>
  <si>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</si>
  <si>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</si>
  <si>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</si>
  <si>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</si>
  <si>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</si>
  <si>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</si>
  <si>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</si>
  <si>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</si>
  <si>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</si>
  <si>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</si>
  <si>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</si>
  <si>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</si>
  <si>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</si>
  <si>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</si>
  <si>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</si>
  <si>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</si>
  <si>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</si>
  <si>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</si>
  <si>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</si>
  <si>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</si>
  <si>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</si>
  <si>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</si>
  <si>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</si>
  <si>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</si>
  <si>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</si>
  <si>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</si>
  <si>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</si>
  <si>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</si>
  <si>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</si>
  <si>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</si>
  <si>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</si>
  <si>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</si>
  <si>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</si>
  <si>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</si>
  <si>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</si>
  <si>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</si>
  <si>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</si>
  <si>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</si>
  <si>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</si>
  <si>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</si>
  <si>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</si>
  <si>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</si>
  <si>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</si>
  <si>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</si>
  <si>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</si>
  <si>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</si>
  <si>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</si>
  <si>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</si>
  <si>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</si>
  <si>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</si>
  <si>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</si>
  <si>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</si>
  <si>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</si>
  <si>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</si>
  <si>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</si>
  <si>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</si>
  <si>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</si>
  <si>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</si>
  <si>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</si>
  <si>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</si>
  <si>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</si>
  <si>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</si>
  <si>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</si>
  <si>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</si>
  <si>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</si>
  <si>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</si>
  <si>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</si>
  <si>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</si>
  <si>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</si>
  <si>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</si>
  <si>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</si>
  <si>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</si>
  <si>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</si>
  <si>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</si>
  <si>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</si>
  <si>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</si>
  <si>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</si>
  <si>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</si>
  <si>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</si>
  <si>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</si>
  <si>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</si>
  <si>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</si>
  <si>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</si>
  <si>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</si>
  <si>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</si>
  <si>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</si>
  <si>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</si>
  <si>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</si>
  <si>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</si>
  <si>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</si>
  <si>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</si>
  <si>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</si>
  <si>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</si>
  <si>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</si>
  <si>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</si>
  <si>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</si>
  <si>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</si>
  <si>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</si>
  <si>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</si>
  <si>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</si>
  <si>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</si>
  <si>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</si>
  <si>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</si>
  <si>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</si>
  <si>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</si>
  <si>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</si>
  <si>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</si>
  <si>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</si>
  <si>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</si>
  <si>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</si>
  <si>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</si>
  <si>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</si>
  <si>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</si>
  <si>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</si>
  <si>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</si>
  <si>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</si>
  <si>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</si>
  <si>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</si>
  <si>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</si>
  <si>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</si>
  <si>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</si>
  <si>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</si>
  <si>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</si>
  <si>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</si>
  <si>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</si>
  <si>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</si>
  <si>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</si>
  <si>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</si>
  <si>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</si>
  <si>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</si>
  <si>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</si>
  <si>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</si>
  <si>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</si>
  <si>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</si>
  <si>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</si>
  <si>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</si>
  <si>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</si>
  <si>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</si>
  <si>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</si>
  <si>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</si>
  <si>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</si>
  <si>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</si>
  <si>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</si>
  <si>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</si>
  <si>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</si>
  <si>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</si>
  <si>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</si>
  <si>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</si>
  <si>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</si>
  <si>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</si>
  <si>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</si>
  <si>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</si>
  <si>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</si>
  <si>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</si>
  <si>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</si>
  <si>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</si>
  <si>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</si>
  <si>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</si>
  <si>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</si>
  <si>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</si>
  <si>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</si>
  <si>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</si>
  <si>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</si>
  <si>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</si>
  <si>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</si>
  <si>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</si>
  <si>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</si>
  <si>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</si>
  <si>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</si>
  <si>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</si>
  <si>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</si>
  <si>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</si>
  <si>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</si>
  <si>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</si>
  <si>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</si>
  <si>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</si>
  <si>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</si>
  <si>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</si>
  <si>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</si>
  <si>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</si>
  <si>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</si>
  <si>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</si>
  <si>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</si>
  <si>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</si>
  <si>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</si>
  <si>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</si>
  <si>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</si>
  <si>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</si>
  <si>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</si>
  <si>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</si>
  <si>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</si>
  <si>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</si>
  <si>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</si>
  <si>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</si>
  <si>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</si>
  <si>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</si>
  <si>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</si>
  <si>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</si>
  <si>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</si>
  <si>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</si>
  <si>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</si>
  <si>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</si>
  <si>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</si>
  <si>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</si>
  <si>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</si>
  <si>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</si>
  <si>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</si>
  <si>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</si>
  <si>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</si>
  <si>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</si>
  <si>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</si>
  <si>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</si>
  <si>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</si>
  <si>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</si>
  <si>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</si>
  <si>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</si>
  <si>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</si>
  <si>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</si>
  <si>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</si>
  <si>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</si>
  <si>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</si>
  <si>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</si>
  <si>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</si>
  <si>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</si>
  <si>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</si>
  <si>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</si>
  <si>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</si>
  <si>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</si>
  <si>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</si>
  <si>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</si>
  <si>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</si>
  <si>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</si>
  <si>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</si>
  <si>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</si>
  <si>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</si>
  <si>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</si>
  <si>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</si>
  <si>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</si>
  <si>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</si>
  <si>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</si>
  <si>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</si>
  <si>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</si>
  <si>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</si>
  <si>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</si>
  <si>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</si>
  <si>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</si>
  <si>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</si>
  <si>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</si>
  <si>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</si>
  <si>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</si>
  <si>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</si>
  <si>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</si>
  <si>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</si>
  <si>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</si>
  <si>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</si>
  <si>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</si>
  <si>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</si>
  <si>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</si>
  <si>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</si>
  <si>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</si>
  <si>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</si>
  <si>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</si>
  <si>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</si>
  <si>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</si>
  <si>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</si>
  <si>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</si>
  <si>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</si>
  <si>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</si>
  <si>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</si>
  <si>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</si>
  <si>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</si>
  <si>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</si>
  <si>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</si>
  <si>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</si>
  <si>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</si>
  <si>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</si>
  <si>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</si>
  <si>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</si>
  <si>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</si>
  <si>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</si>
  <si>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</si>
  <si>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</si>
  <si>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</si>
  <si>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</si>
  <si>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</si>
  <si>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</si>
  <si>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</si>
  <si>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</si>
  <si>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</si>
  <si>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</si>
  <si>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</si>
  <si>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</si>
  <si>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</si>
  <si>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</si>
  <si>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</si>
  <si>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</si>
  <si>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</si>
  <si>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</si>
  <si>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</si>
  <si>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</si>
  <si>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</si>
  <si>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</si>
  <si>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</si>
  <si>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</si>
  <si>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</si>
  <si>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</si>
  <si>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</si>
  <si>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</si>
  <si>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</si>
  <si>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</si>
  <si>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</si>
  <si>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</si>
  <si>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</si>
  <si>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</si>
  <si>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</si>
  <si>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</si>
  <si>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</si>
  <si>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</si>
  <si>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</si>
  <si>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</si>
  <si>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</si>
  <si>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</si>
  <si>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</si>
  <si>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</si>
  <si>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</si>
  <si>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</si>
  <si>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</si>
  <si>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</si>
  <si>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</si>
  <si>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</si>
  <si>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</si>
  <si>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</si>
  <si>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</si>
  <si>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</si>
  <si>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</si>
  <si>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</si>
  <si>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</si>
  <si>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</si>
  <si>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</si>
  <si>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</si>
  <si>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</si>
  <si>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</si>
  <si>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</si>
  <si>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</si>
  <si>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</si>
  <si>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</si>
  <si>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</si>
  <si>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</si>
  <si>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</si>
  <si>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</si>
  <si>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</si>
  <si>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</si>
  <si>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</si>
  <si>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</si>
  <si>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</si>
  <si>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</si>
  <si>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</si>
  <si>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</si>
  <si>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</si>
  <si>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</si>
  <si>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</si>
  <si>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</si>
  <si>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</si>
  <si>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</si>
  <si>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</si>
  <si>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</si>
  <si>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</si>
  <si>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</si>
  <si>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</si>
  <si>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</si>
  <si>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</si>
  <si>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</si>
  <si>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</si>
  <si>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</si>
  <si>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</si>
  <si>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</si>
  <si>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</si>
  <si>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</si>
  <si>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</si>
  <si>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</si>
  <si>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</si>
  <si>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</si>
  <si>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</si>
  <si>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</si>
  <si>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</si>
  <si>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</si>
  <si>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</si>
  <si>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</si>
  <si>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</si>
  <si>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</si>
  <si>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</si>
  <si>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</si>
  <si>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</si>
  <si>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</si>
  <si>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</si>
  <si>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</si>
  <si>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</si>
  <si>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</si>
  <si>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</si>
  <si>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</si>
  <si>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</si>
  <si>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</si>
  <si>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</si>
  <si>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</si>
  <si>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</si>
  <si>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</si>
  <si>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</si>
  <si>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</si>
  <si>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</si>
  <si>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</si>
  <si>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</si>
  <si>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</si>
  <si>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</si>
  <si>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</si>
  <si>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</si>
  <si>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</si>
  <si>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</si>
  <si>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</si>
  <si>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</si>
  <si>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</si>
  <si>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</si>
  <si>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</si>
  <si>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</si>
  <si>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</si>
  <si>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</si>
  <si>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</si>
  <si>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</si>
  <si>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</si>
  <si>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</si>
  <si>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</si>
  <si>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</si>
  <si>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</si>
  <si>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</si>
  <si>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</si>
  <si>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</si>
  <si>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</si>
  <si>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</si>
  <si>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</si>
  <si>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</si>
  <si>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</si>
  <si>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</si>
  <si>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</si>
  <si>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</si>
  <si>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</si>
  <si>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</si>
  <si>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</si>
  <si>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</si>
  <si>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</si>
  <si>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</si>
  <si>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</si>
  <si>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</si>
  <si>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</si>
  <si>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</si>
  <si>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</si>
  <si>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</si>
  <si>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</si>
  <si>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</si>
  <si>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</si>
  <si>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</si>
  <si>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</si>
  <si>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</si>
  <si>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</si>
  <si>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</si>
  <si>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</si>
  <si>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</si>
  <si>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</si>
  <si>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</si>
  <si>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</si>
  <si>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</si>
  <si>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</si>
  <si>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</si>
  <si>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</si>
  <si>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</si>
  <si>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</si>
  <si>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</si>
  <si>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</si>
  <si>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</si>
  <si>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</si>
  <si>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</si>
  <si>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</si>
  <si>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</si>
  <si>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</si>
  <si>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</si>
  <si>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</si>
  <si>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</si>
  <si>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</si>
  <si>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</si>
  <si>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</si>
  <si>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</si>
  <si>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</si>
  <si>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</si>
  <si>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</si>
  <si>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</si>
  <si>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</si>
  <si>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</si>
  <si>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</si>
  <si>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</si>
  <si>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</si>
  <si>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</si>
  <si>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</si>
  <si>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</si>
  <si>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</si>
  <si>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</si>
  <si>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</si>
  <si>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</si>
  <si>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</si>
  <si>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</si>
  <si>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</si>
  <si>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</si>
  <si>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</si>
  <si>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</si>
  <si>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</si>
  <si>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</si>
  <si>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</si>
  <si>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</si>
  <si>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</si>
  <si>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</si>
  <si>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</si>
  <si>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</si>
  <si>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</si>
  <si>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</si>
  <si>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</si>
  <si>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</si>
  <si>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</si>
  <si>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</si>
  <si>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</si>
  <si>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</si>
  <si>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</si>
  <si>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</si>
  <si>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</si>
  <si>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</si>
  <si>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</si>
  <si>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</si>
  <si>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</si>
  <si>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</si>
  <si>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</si>
  <si>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</si>
  <si>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</si>
  <si>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</si>
  <si>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</si>
  <si>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</si>
  <si>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</si>
  <si>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</si>
  <si>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</si>
  <si>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</si>
  <si>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</si>
  <si>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</si>
  <si>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</si>
  <si>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</si>
  <si>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</si>
  <si>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</si>
  <si>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</si>
  <si>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</si>
  <si>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</si>
  <si>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</si>
  <si>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</si>
  <si>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</si>
  <si>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</si>
  <si>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</si>
  <si>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</si>
  <si>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</si>
  <si>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</si>
  <si>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</si>
  <si>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</si>
  <si>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</si>
  <si>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</si>
  <si>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</si>
  <si>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</si>
  <si>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</si>
  <si>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</si>
  <si>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</si>
  <si>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</si>
  <si>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</si>
  <si>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</si>
  <si>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</si>
  <si>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</si>
  <si>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</si>
  <si>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</si>
  <si>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</si>
  <si>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</si>
  <si>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</si>
  <si>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</si>
  <si>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</si>
  <si>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</si>
  <si>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</si>
  <si>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</si>
  <si>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</si>
  <si>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</si>
  <si>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</si>
  <si>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</si>
  <si>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</si>
  <si>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</si>
  <si>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</si>
  <si>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</si>
  <si>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</si>
  <si>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</si>
  <si>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</si>
  <si>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</si>
  <si>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</si>
  <si>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</si>
  <si>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</si>
  <si>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</si>
  <si>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</si>
  <si>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</si>
  <si>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</si>
  <si>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</si>
  <si>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</si>
  <si>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</si>
  <si>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</si>
  <si>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</si>
  <si>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</si>
  <si>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</si>
  <si>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</si>
  <si>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</si>
  <si>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</si>
  <si>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</si>
  <si>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</si>
  <si>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</si>
  <si>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</si>
  <si>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</si>
  <si>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</si>
  <si>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</si>
  <si>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</si>
  <si>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</si>
  <si>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</si>
  <si>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</si>
  <si>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</si>
  <si>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</si>
  <si>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</si>
  <si>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</si>
  <si>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</si>
  <si>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</si>
  <si>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</si>
  <si>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</si>
  <si>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</si>
  <si>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</si>
  <si>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</si>
  <si>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</si>
  <si>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</si>
  <si>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</si>
  <si>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</si>
  <si>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</si>
  <si>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</si>
  <si>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</si>
  <si>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</si>
  <si>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</si>
  <si>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</si>
  <si>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</si>
  <si>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</si>
  <si>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</si>
  <si>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</si>
  <si>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</si>
  <si>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</si>
  <si>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</si>
  <si>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</si>
  <si>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</si>
  <si>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</si>
  <si>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</si>
  <si>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</si>
  <si>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</si>
  <si>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</si>
  <si>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</si>
  <si>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</si>
  <si>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</si>
  <si>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</si>
  <si>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</si>
  <si>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</si>
  <si>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</si>
  <si>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</si>
  <si>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</si>
  <si>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</si>
  <si>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</si>
  <si>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</si>
  <si>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</si>
  <si>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</si>
  <si>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</si>
  <si>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</si>
  <si>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</si>
  <si>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</si>
  <si>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</si>
  <si>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</si>
  <si>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</si>
  <si>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</si>
  <si>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</si>
  <si>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</si>
  <si>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</si>
  <si>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</si>
  <si>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</si>
  <si>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</si>
  <si>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</si>
  <si>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</si>
  <si>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</si>
  <si>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</si>
  <si>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</si>
  <si>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</si>
  <si>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</si>
  <si>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</si>
  <si>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</si>
  <si>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</si>
  <si>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</si>
  <si>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</si>
  <si>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</si>
  <si>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</si>
  <si>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</si>
  <si>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</si>
  <si>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</si>
  <si>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</si>
  <si>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</si>
  <si>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</si>
  <si>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</si>
  <si>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</si>
  <si>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</si>
  <si>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</si>
  <si>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</si>
  <si>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</si>
  <si>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</si>
  <si>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</si>
  <si>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</si>
  <si>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</si>
  <si>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</si>
  <si>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</si>
  <si>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</si>
  <si>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</si>
  <si>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</si>
  <si>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</si>
  <si>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</si>
  <si>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</si>
  <si>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</si>
  <si>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</si>
  <si>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</si>
  <si>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</si>
  <si>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</si>
  <si>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</si>
  <si>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</si>
  <si>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</si>
  <si>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</si>
  <si>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</si>
  <si>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</si>
  <si>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</si>
  <si>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</si>
  <si>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</si>
  <si>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</si>
  <si>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</si>
  <si>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</si>
  <si>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</si>
  <si>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</si>
  <si>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</si>
  <si>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</si>
  <si>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</si>
  <si>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</si>
  <si>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</si>
  <si>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</si>
  <si>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</si>
  <si>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</si>
  <si>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</si>
  <si>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</si>
  <si>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</si>
  <si>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</si>
  <si>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</si>
  <si>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</si>
  <si>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</si>
  <si>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</si>
  <si>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</si>
  <si>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</si>
  <si>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</si>
  <si>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</si>
  <si>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</si>
  <si>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</si>
  <si>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</si>
  <si>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</si>
  <si>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</si>
  <si>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</si>
  <si>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</si>
  <si>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</si>
  <si>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</si>
  <si>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</si>
  <si>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</si>
  <si>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</si>
  <si>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</si>
  <si>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</si>
  <si>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</si>
  <si>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</si>
  <si>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</si>
  <si>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</si>
  <si>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</si>
  <si>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</si>
  <si>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</si>
  <si>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</si>
  <si>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</si>
  <si>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</si>
  <si>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</si>
  <si>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</si>
  <si>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</si>
  <si>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</si>
  <si>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</si>
  <si>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</si>
  <si>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</si>
  <si>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</si>
  <si>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</si>
  <si>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</si>
  <si>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</si>
  <si>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</si>
  <si>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</si>
  <si>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</si>
  <si>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</si>
  <si>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</si>
  <si>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</si>
  <si>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</si>
  <si>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</si>
  <si>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</si>
  <si>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</si>
  <si>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</si>
  <si>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</si>
  <si>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</si>
  <si>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</si>
  <si>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</si>
  <si>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</si>
  <si>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</si>
  <si>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</si>
  <si>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</si>
  <si>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</si>
  <si>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</si>
  <si>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</si>
  <si>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</si>
  <si>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</si>
  <si>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</si>
  <si>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</si>
  <si>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</si>
  <si>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</si>
  <si>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</si>
  <si>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</si>
  <si>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</si>
  <si>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</si>
  <si>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</si>
  <si>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</si>
  <si>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</si>
  <si>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</si>
  <si>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</si>
  <si>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</si>
  <si>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</si>
  <si>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</si>
  <si>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</si>
  <si>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</si>
  <si>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</si>
  <si>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</si>
  <si>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</si>
  <si>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</si>
  <si>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</si>
  <si>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</si>
  <si>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</si>
  <si>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</si>
  <si>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</si>
  <si>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</si>
  <si>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</si>
  <si>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</si>
  <si>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</si>
  <si>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</si>
  <si>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</si>
  <si>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</si>
  <si>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</si>
  <si>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</si>
  <si>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</si>
  <si>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</si>
  <si>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</si>
  <si>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</si>
  <si>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</si>
  <si>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</si>
  <si>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</si>
  <si>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</si>
  <si>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</si>
  <si>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</si>
  <si>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</si>
  <si>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</si>
  <si>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</si>
  <si>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</si>
  <si>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</si>
  <si>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</si>
  <si>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</si>
  <si>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</si>
  <si>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</si>
  <si>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</si>
  <si>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</si>
  <si>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</si>
  <si>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</si>
  <si>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</si>
  <si>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</si>
  <si>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</si>
  <si>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</si>
  <si>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</si>
  <si>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</si>
  <si>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</si>
  <si>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</si>
  <si>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</si>
  <si>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</si>
  <si>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</si>
  <si>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</si>
  <si>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</si>
  <si>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</si>
  <si>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</si>
  <si>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</si>
  <si>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</si>
  <si>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</si>
  <si>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</si>
  <si>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</si>
  <si>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</si>
  <si>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</si>
  <si>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</si>
  <si>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</si>
  <si>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</si>
  <si>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</si>
  <si>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</si>
  <si>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</si>
  <si>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</si>
  <si>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</si>
  <si>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</si>
  <si>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</si>
  <si>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</si>
  <si>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</si>
  <si>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</si>
  <si>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</si>
  <si>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</si>
  <si>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</si>
  <si>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</si>
  <si>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</si>
  <si>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</si>
  <si>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</si>
  <si>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</si>
  <si>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</si>
  <si>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</si>
  <si>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</si>
  <si>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</si>
  <si>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</si>
  <si>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</si>
  <si>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</si>
  <si>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</si>
  <si>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</si>
  <si>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</si>
  <si>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</si>
  <si>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</si>
  <si>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</si>
  <si>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</si>
  <si>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</si>
  <si>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</si>
  <si>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</si>
  <si>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</si>
  <si>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</si>
  <si>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</si>
  <si>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</si>
  <si>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</si>
  <si>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</si>
  <si>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</si>
  <si>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</si>
  <si>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</si>
  <si>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</si>
  <si>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</si>
  <si>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</si>
  <si>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</si>
  <si>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</si>
  <si>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</si>
  <si>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</si>
  <si>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</si>
  <si>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</si>
  <si>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</si>
  <si>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</si>
  <si>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</si>
  <si>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</si>
  <si>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</si>
  <si>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</si>
  <si>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</si>
  <si>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</si>
  <si>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</si>
  <si>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</si>
  <si>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</si>
  <si>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</si>
  <si>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</si>
  <si>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</si>
  <si>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</si>
  <si>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</si>
  <si>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</si>
  <si>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</si>
  <si>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</si>
  <si>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</si>
  <si>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</si>
  <si>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</si>
  <si>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</si>
  <si>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</si>
  <si>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</si>
  <si>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</si>
  <si>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</si>
  <si>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</si>
  <si>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</si>
  <si>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</si>
  <si>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</si>
  <si>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</si>
  <si>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</si>
  <si>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</si>
  <si>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</si>
  <si>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</si>
  <si>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</si>
  <si>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</si>
  <si>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</si>
  <si>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</si>
  <si>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</si>
  <si>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</si>
  <si>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</si>
  <si>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</si>
  <si>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</si>
  <si>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</si>
  <si>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</si>
  <si>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</si>
  <si>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</si>
  <si>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</si>
  <si>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</si>
  <si>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</si>
  <si>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</si>
  <si>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</si>
  <si>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</si>
  <si>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</si>
  <si>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</si>
  <si>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</si>
  <si>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</si>
  <si>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</si>
  <si>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</si>
  <si>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</si>
  <si>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</si>
  <si>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</si>
  <si>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</si>
  <si>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</si>
  <si>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</si>
  <si>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</si>
  <si>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</si>
  <si>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</si>
  <si>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</si>
  <si>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</si>
  <si>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</si>
  <si>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</si>
  <si>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</si>
  <si>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</si>
  <si>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</si>
  <si>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</si>
  <si>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</si>
  <si>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</si>
  <si>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</si>
  <si>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</si>
  <si>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</si>
  <si>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</si>
  <si>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</si>
  <si>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</si>
  <si>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</si>
  <si>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</si>
  <si>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</si>
  <si>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</si>
  <si>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</si>
  <si>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</si>
  <si>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</si>
  <si>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</si>
  <si>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</si>
  <si>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</si>
  <si>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</si>
  <si>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</si>
  <si>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</si>
  <si>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</si>
  <si>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</si>
  <si>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</si>
  <si>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</si>
  <si>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</si>
  <si>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</si>
  <si>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</si>
  <si>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</si>
  <si>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</si>
  <si>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</si>
  <si>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</si>
  <si>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</si>
  <si>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</si>
  <si>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</si>
  <si>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</si>
  <si>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</si>
  <si>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</si>
  <si>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</si>
  <si>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</si>
  <si>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</si>
  <si>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</si>
  <si>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</si>
  <si>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</si>
  <si>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</si>
  <si>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</si>
  <si>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</si>
  <si>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</si>
  <si>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</si>
  <si>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</si>
  <si>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</si>
  <si>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</si>
  <si>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</si>
  <si>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</si>
  <si>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</si>
  <si>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</si>
  <si>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</si>
  <si>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</si>
  <si>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</si>
  <si>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</si>
  <si>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</si>
  <si>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</si>
  <si>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</si>
  <si>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</si>
  <si>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</si>
  <si>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</si>
  <si>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</si>
  <si>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</si>
  <si>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</si>
  <si>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</si>
  <si>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</si>
  <si>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</si>
  <si>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</si>
  <si>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</si>
  <si>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</si>
  <si>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</si>
  <si>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</si>
  <si>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</si>
  <si>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</si>
  <si>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</si>
  <si>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</si>
  <si>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</si>
  <si>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</si>
  <si>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</si>
  <si>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</si>
  <si>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</si>
  <si>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</si>
  <si>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</si>
  <si>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</si>
  <si>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</si>
  <si>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</si>
  <si>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</si>
  <si>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</si>
  <si>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</si>
  <si>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</si>
  <si>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</si>
  <si>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</si>
  <si>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</si>
  <si>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</si>
  <si>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</si>
  <si>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</si>
  <si>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</si>
  <si>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</si>
  <si>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</si>
  <si>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</si>
  <si>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</si>
  <si>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</si>
  <si>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</si>
  <si>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</si>
  <si>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</si>
  <si>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</si>
  <si>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</si>
  <si>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</si>
  <si>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</si>
  <si>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</si>
  <si>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</si>
  <si>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</si>
  <si>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</si>
  <si>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</si>
  <si>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</si>
  <si>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</si>
  <si>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</si>
  <si>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</si>
  <si>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</si>
  <si>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</si>
  <si>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</si>
  <si>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</si>
  <si>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</si>
  <si>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</si>
  <si>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</si>
  <si>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</si>
  <si>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</si>
  <si>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</si>
  <si>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</si>
  <si>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</si>
  <si>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</si>
  <si>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</si>
  <si>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</si>
  <si>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</si>
  <si>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</si>
  <si>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</si>
  <si>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</si>
  <si>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</si>
  <si>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</si>
  <si>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</si>
  <si>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</si>
  <si>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</si>
  <si>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</si>
  <si>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</si>
  <si>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</si>
  <si>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</si>
  <si>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</si>
  <si>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</si>
  <si>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</si>
  <si>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</si>
  <si>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</si>
  <si>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</si>
  <si>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</si>
  <si>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</si>
  <si>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</si>
  <si>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</si>
  <si>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</si>
  <si>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</si>
  <si>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</si>
  <si>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</si>
  <si>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</si>
  <si>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</si>
  <si>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</si>
  <si>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</si>
  <si>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</si>
  <si>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</si>
  <si>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</si>
  <si>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</si>
  <si>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</si>
  <si>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</si>
  <si>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</si>
  <si>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</si>
  <si>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</si>
  <si>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</si>
  <si>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</si>
  <si>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</si>
  <si>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</si>
  <si>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</si>
  <si>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</si>
  <si>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</si>
  <si>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</si>
  <si>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</si>
  <si>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</si>
  <si>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</si>
  <si>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</si>
  <si>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</si>
  <si>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</si>
  <si>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</si>
  <si>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</si>
  <si>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</si>
  <si>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</si>
  <si>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</si>
  <si>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</si>
  <si>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</si>
  <si>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</si>
  <si>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</si>
  <si>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</si>
  <si>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</si>
  <si>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</si>
  <si>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</si>
  <si>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</si>
  <si>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</si>
  <si>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</si>
  <si>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</si>
  <si>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</si>
  <si>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</si>
  <si>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</si>
  <si>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</si>
  <si>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</si>
  <si>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</si>
  <si>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</si>
  <si>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</si>
  <si>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</si>
  <si>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</si>
  <si>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</si>
  <si>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</si>
  <si>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</si>
  <si>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</si>
  <si>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</si>
  <si>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</si>
  <si>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</si>
  <si>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</si>
  <si>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</si>
  <si>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</si>
  <si>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</si>
  <si>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</si>
  <si>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</si>
  <si>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</si>
  <si>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</si>
  <si>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</si>
  <si>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</si>
  <si>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</si>
  <si>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</si>
  <si>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</si>
  <si>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</si>
  <si>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</si>
  <si>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</si>
  <si>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</si>
  <si>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</si>
  <si>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</si>
  <si>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</si>
  <si>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</si>
  <si>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</si>
  <si>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</si>
  <si>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</si>
  <si>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</si>
  <si>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</si>
  <si>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</si>
  <si>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</si>
  <si>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</si>
  <si>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</si>
  <si>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</si>
  <si>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</si>
  <si>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</si>
  <si>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</si>
  <si>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</si>
  <si>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</si>
  <si>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</si>
  <si>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</si>
  <si>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</si>
  <si>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</si>
  <si>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</si>
  <si>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</si>
  <si>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</si>
  <si>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</si>
  <si>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</si>
  <si>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</si>
  <si>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</si>
  <si>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</si>
  <si>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</si>
  <si>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</si>
  <si>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</si>
  <si>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</si>
  <si>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</si>
  <si>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</si>
  <si>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</si>
  <si>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</si>
  <si>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</si>
  <si>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</si>
  <si>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</si>
  <si>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</si>
  <si>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</si>
  <si>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</si>
  <si>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</si>
  <si>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</si>
  <si>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</si>
  <si>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</si>
  <si>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</si>
  <si>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</si>
  <si>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</si>
  <si>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</si>
  <si>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</si>
  <si>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</si>
  <si>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</si>
  <si>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</si>
  <si>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</si>
  <si>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</si>
  <si>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</si>
  <si>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</si>
  <si>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</si>
  <si>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</si>
  <si>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</si>
  <si>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</si>
  <si>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</si>
  <si>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</si>
  <si>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</si>
  <si>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</si>
  <si>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</si>
  <si>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</si>
  <si>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</si>
  <si>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</si>
  <si>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</si>
  <si>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</si>
  <si>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</si>
  <si>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</si>
  <si>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</si>
  <si>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</si>
  <si>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</si>
  <si>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</si>
  <si>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</si>
  <si>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</si>
  <si>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</si>
  <si>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</si>
  <si>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</si>
  <si>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</si>
  <si>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</si>
  <si>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</si>
  <si>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</si>
  <si>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</si>
  <si>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</si>
  <si>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</si>
  <si>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</si>
  <si>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</si>
  <si>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</si>
  <si>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</si>
  <si>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</si>
  <si>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</si>
  <si>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</si>
  <si>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</si>
  <si>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</si>
  <si>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</si>
  <si>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</si>
  <si>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</si>
  <si>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</si>
  <si>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</si>
  <si>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</si>
  <si>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</si>
  <si>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</si>
  <si>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</si>
  <si>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</si>
  <si>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</si>
  <si>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</si>
  <si>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</si>
  <si>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</si>
  <si>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</si>
  <si>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</si>
  <si>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</si>
  <si>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</si>
  <si>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</si>
  <si>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</si>
  <si>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</si>
  <si>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</si>
  <si>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</si>
  <si>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</si>
  <si>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</si>
  <si>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</si>
  <si>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</si>
  <si>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</si>
  <si>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</si>
  <si>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</si>
  <si>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</si>
  <si>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</si>
  <si>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</si>
  <si>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</si>
  <si>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</si>
  <si>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</si>
  <si>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</si>
  <si>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</si>
  <si>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</si>
  <si>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</si>
  <si>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</si>
  <si>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</si>
  <si>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</si>
  <si>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</si>
  <si>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</si>
  <si>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</si>
  <si>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</si>
  <si>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</si>
  <si>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</si>
  <si>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</si>
  <si>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</si>
  <si>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</si>
  <si>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</si>
  <si>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</si>
  <si>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</si>
  <si>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</si>
  <si>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</si>
  <si>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</si>
  <si>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</si>
  <si>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</si>
  <si>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</si>
  <si>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</si>
  <si>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</si>
  <si>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</si>
  <si>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</si>
  <si>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</si>
  <si>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</si>
  <si>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</si>
  <si>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</si>
  <si>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</si>
  <si>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</si>
  <si>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</si>
  <si>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</si>
  <si>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</si>
  <si>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</si>
  <si>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</si>
  <si>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</si>
  <si>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</si>
  <si>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</si>
  <si>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</si>
  <si>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</si>
  <si>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</si>
  <si>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</si>
  <si>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</si>
  <si>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</si>
  <si>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</si>
  <si>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</si>
  <si>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</si>
  <si>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</si>
  <si>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</si>
  <si>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</si>
  <si>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</si>
  <si>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</si>
  <si>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</si>
  <si>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</si>
  <si>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</si>
  <si>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</si>
  <si>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</si>
  <si>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</si>
  <si>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</si>
  <si>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</si>
  <si>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</si>
  <si>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</si>
  <si>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</si>
  <si>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</si>
  <si>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</si>
  <si>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</si>
  <si>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</si>
  <si>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</si>
  <si>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</si>
  <si>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</si>
  <si>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</si>
  <si>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</si>
  <si>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</si>
  <si>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</si>
  <si>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</si>
  <si>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</si>
  <si>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</si>
  <si>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</si>
  <si>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</si>
  <si>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</si>
  <si>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</si>
  <si>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</si>
  <si>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</si>
  <si>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</si>
  <si>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</si>
  <si>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</si>
  <si>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</si>
  <si>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</si>
  <si>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</si>
  <si>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</si>
  <si>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</si>
  <si>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</si>
  <si>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</si>
  <si>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</si>
  <si>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</si>
  <si>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</si>
  <si>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</si>
  <si>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</si>
  <si>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</si>
  <si>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</si>
  <si>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</si>
  <si>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</si>
  <si>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</si>
  <si>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</si>
  <si>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</si>
  <si>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</si>
  <si>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</si>
  <si>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</si>
  <si>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</si>
  <si>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</si>
  <si>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</si>
  <si>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</si>
  <si>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</si>
  <si>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</si>
  <si>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</si>
  <si>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</si>
  <si>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</si>
  <si>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</si>
  <si>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</si>
  <si>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</si>
  <si>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</si>
  <si>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</si>
  <si>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</si>
  <si>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</si>
  <si>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</si>
  <si>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</si>
  <si>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</si>
  <si>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</si>
  <si>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</si>
  <si>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</si>
  <si>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</si>
  <si>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</si>
  <si>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</si>
  <si>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</si>
  <si>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</si>
  <si>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</si>
  <si>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</si>
  <si>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</si>
  <si>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</si>
  <si>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</si>
  <si>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</si>
  <si>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</si>
  <si>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</si>
  <si>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</si>
  <si>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</si>
  <si>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</si>
  <si>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</si>
  <si>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</si>
  <si>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</si>
  <si>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</si>
  <si>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</si>
  <si>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</si>
  <si>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</si>
  <si>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</si>
  <si>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</si>
  <si>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</si>
  <si>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</si>
  <si>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</si>
  <si>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</si>
  <si>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</si>
  <si>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</si>
  <si>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</si>
  <si>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</si>
  <si>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</si>
  <si>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</si>
  <si>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</si>
  <si>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</si>
  <si>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</si>
  <si>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</si>
  <si>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</si>
  <si>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</si>
  <si>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</si>
  <si>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</si>
  <si>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</si>
  <si>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</si>
  <si>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</si>
  <si>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</si>
  <si>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</si>
  <si>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</si>
  <si>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</si>
  <si>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</si>
  <si>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</si>
  <si>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</si>
  <si>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</si>
  <si>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</si>
  <si>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</si>
  <si>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</si>
  <si>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</si>
  <si>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</si>
  <si>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</si>
  <si>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</si>
  <si>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</si>
  <si>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</si>
  <si>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</si>
  <si>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</si>
  <si>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</si>
  <si>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</si>
  <si>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</si>
  <si>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</si>
  <si>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</si>
  <si>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</si>
  <si>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</si>
  <si>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</si>
  <si>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</si>
  <si>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</si>
  <si>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</si>
  <si>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</si>
  <si>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</si>
  <si>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</si>
  <si>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</si>
  <si>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</si>
  <si>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</si>
  <si>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</si>
  <si>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</si>
  <si>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</si>
  <si>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</si>
  <si>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</si>
  <si>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</si>
  <si>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</si>
  <si>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</si>
  <si>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</si>
  <si>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</si>
  <si>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</si>
  <si>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</si>
  <si>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</si>
  <si>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</si>
  <si>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</si>
  <si>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</si>
  <si>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</si>
  <si>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</si>
  <si>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</si>
  <si>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</si>
  <si>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</si>
  <si>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</si>
  <si>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</si>
  <si>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</si>
  <si>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</si>
  <si>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</si>
  <si>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</si>
  <si>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</si>
  <si>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</si>
  <si>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</si>
  <si>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</si>
  <si>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</si>
  <si>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</si>
  <si>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</si>
  <si>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</si>
  <si>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</si>
  <si>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</si>
  <si>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</si>
  <si>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</si>
  <si>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</si>
  <si>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</si>
  <si>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</si>
  <si>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</si>
  <si>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</si>
  <si>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</si>
  <si>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</si>
  <si>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</si>
  <si>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</si>
  <si>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</si>
  <si>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</si>
  <si>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</si>
  <si>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</si>
  <si>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</si>
  <si>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</si>
  <si>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</si>
  <si>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</si>
  <si>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</si>
  <si>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</si>
  <si>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</si>
  <si>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</si>
  <si>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</si>
  <si>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</si>
  <si>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</si>
  <si>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</si>
  <si>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</si>
  <si>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</si>
  <si>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</si>
  <si>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</si>
  <si>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</si>
  <si>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</si>
  <si>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</si>
  <si>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</si>
  <si>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</si>
  <si>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</si>
  <si>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</si>
  <si>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</si>
  <si>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</si>
  <si>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</si>
  <si>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</si>
  <si>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</si>
  <si>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</si>
  <si>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</si>
  <si>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</si>
  <si>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</si>
  <si>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</si>
  <si>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</si>
  <si>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</si>
  <si>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</si>
  <si>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</si>
  <si>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</si>
  <si>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</si>
  <si>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</si>
  <si>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</si>
  <si>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</si>
  <si>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</si>
  <si>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</si>
  <si>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</si>
  <si>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</si>
  <si>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</si>
  <si>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</si>
  <si>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</si>
  <si>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</si>
  <si>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</si>
  <si>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</si>
  <si>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</si>
  <si>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</si>
  <si>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</si>
  <si>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</si>
  <si>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</si>
  <si>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</si>
  <si>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</si>
  <si>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</si>
  <si>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</si>
  <si>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</si>
  <si>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</si>
  <si>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</si>
  <si>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</si>
  <si>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</si>
  <si>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</si>
  <si>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</si>
  <si>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</si>
  <si>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</si>
  <si>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</si>
  <si>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</si>
  <si>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</si>
  <si>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</si>
  <si>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</si>
  <si>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</si>
  <si>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</si>
  <si>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</si>
  <si>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</si>
  <si>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</si>
  <si>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</si>
  <si>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</si>
  <si>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</si>
  <si>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</si>
  <si>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</si>
  <si>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</si>
  <si>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</si>
  <si>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</si>
  <si>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</si>
  <si>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</si>
  <si>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</si>
  <si>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</si>
  <si>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</si>
  <si>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</si>
  <si>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</si>
  <si>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</si>
  <si>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</si>
  <si>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</si>
  <si>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</si>
  <si>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</si>
  <si>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</si>
  <si>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</si>
  <si>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</si>
  <si>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</si>
  <si>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</si>
  <si>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</si>
  <si>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</si>
  <si>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</si>
  <si>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</si>
  <si>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</si>
  <si>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</si>
  <si>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</si>
  <si>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</si>
  <si>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</si>
  <si>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</si>
  <si>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</si>
  <si>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</si>
  <si>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</si>
  <si>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</si>
  <si>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</si>
  <si>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</si>
  <si>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</si>
  <si>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</si>
  <si>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</si>
  <si>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</si>
  <si>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</si>
  <si>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</si>
  <si>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</si>
  <si>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</si>
  <si>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</si>
  <si>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</si>
  <si>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</si>
  <si>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</si>
  <si>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</si>
  <si>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</si>
  <si>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</si>
  <si>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</si>
  <si>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</si>
  <si>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</si>
  <si>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</si>
  <si>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</si>
  <si>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</si>
  <si>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</si>
  <si>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</si>
  <si>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</si>
  <si>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</si>
  <si>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</si>
  <si>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</si>
  <si>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</si>
  <si>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</si>
  <si>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</si>
  <si>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</si>
  <si>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</si>
  <si>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</si>
  <si>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</si>
  <si>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</si>
  <si>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</si>
  <si>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</si>
  <si>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</si>
  <si>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</si>
  <si>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</si>
  <si>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</si>
  <si>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</si>
  <si>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</si>
  <si>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</si>
  <si>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</si>
  <si>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</si>
  <si>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</si>
  <si>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</si>
  <si>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</si>
  <si>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</si>
  <si>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</si>
  <si>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</si>
  <si>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</si>
  <si>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</si>
  <si>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</si>
  <si>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</si>
  <si>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</si>
  <si>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</si>
  <si>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</si>
  <si>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</si>
  <si>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</si>
  <si>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</si>
  <si>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</si>
  <si>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</si>
  <si>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</si>
  <si>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</si>
  <si>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</si>
  <si>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</si>
  <si>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</si>
  <si>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</si>
  <si>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</si>
  <si>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</si>
  <si>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</si>
  <si>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</si>
  <si>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</si>
  <si>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</si>
  <si>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</si>
  <si>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</si>
  <si>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</si>
  <si>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</si>
  <si>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</si>
  <si>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</si>
  <si>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</si>
  <si>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</si>
  <si>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</si>
  <si>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</si>
  <si>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</si>
  <si>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</si>
  <si>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</si>
  <si>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</si>
  <si>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</si>
  <si>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</si>
  <si>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</si>
  <si>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</si>
  <si>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</si>
  <si>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</si>
  <si>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</si>
  <si>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</si>
  <si>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</si>
  <si>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</si>
  <si>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</si>
  <si>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</si>
  <si>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</si>
  <si>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</si>
  <si>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</si>
  <si>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</si>
  <si>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</si>
  <si>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</si>
  <si>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</si>
  <si>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</si>
  <si>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</si>
  <si>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</si>
  <si>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</si>
  <si>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</si>
  <si>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</si>
  <si>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</si>
  <si>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</si>
  <si>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</si>
  <si>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</si>
  <si>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</si>
  <si>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</si>
  <si>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</si>
  <si>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</si>
  <si>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</si>
  <si>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</si>
  <si>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</si>
  <si>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</si>
  <si>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</si>
  <si>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</si>
  <si>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</si>
  <si>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</si>
  <si>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</si>
  <si>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</si>
  <si>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</si>
  <si>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</si>
  <si>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</si>
  <si>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</si>
  <si>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</si>
  <si>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</si>
  <si>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</si>
  <si>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</si>
  <si>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</si>
  <si>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</si>
  <si>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</si>
  <si>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</si>
  <si>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</si>
  <si>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</si>
  <si>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</si>
  <si>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</si>
  <si>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</si>
  <si>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</si>
  <si>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</si>
  <si>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</si>
  <si>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</si>
  <si>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</si>
  <si>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</si>
  <si>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</si>
  <si>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</si>
  <si>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</si>
  <si>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</si>
  <si>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</si>
  <si>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</si>
  <si>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</si>
  <si>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</si>
  <si>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</si>
  <si>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</si>
  <si>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</si>
  <si>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</si>
  <si>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</si>
  <si>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</si>
  <si>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</si>
  <si>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</si>
  <si>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</si>
  <si>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</si>
  <si>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</si>
  <si>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</si>
  <si>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</si>
  <si>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</si>
  <si>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</si>
  <si>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</si>
  <si>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</si>
  <si>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</si>
  <si>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</si>
  <si>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</si>
  <si>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</si>
  <si>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</si>
  <si>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</si>
  <si>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</si>
  <si>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</si>
  <si>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</si>
  <si>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</si>
  <si>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</si>
  <si>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</si>
  <si>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</si>
  <si>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</si>
  <si>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</si>
  <si>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</si>
  <si>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</si>
  <si>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</si>
  <si>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</si>
  <si>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</si>
  <si>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</si>
  <si>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</si>
  <si>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</si>
  <si>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</si>
  <si>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</si>
  <si>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</si>
  <si>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</si>
  <si>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</si>
  <si>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</si>
  <si>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</si>
  <si>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</si>
  <si>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</si>
  <si>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</si>
  <si>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</si>
  <si>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</si>
  <si>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</si>
  <si>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</si>
  <si>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</si>
  <si>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</si>
  <si>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</si>
  <si>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</si>
  <si>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</si>
  <si>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</si>
  <si>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</si>
  <si>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</si>
  <si>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</si>
  <si>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</si>
  <si>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</si>
  <si>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</si>
  <si>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</si>
  <si>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</si>
  <si>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</si>
  <si>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</si>
  <si>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</si>
  <si>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</si>
  <si>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</si>
  <si>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</si>
  <si>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</si>
  <si>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</si>
  <si>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</si>
  <si>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</si>
  <si>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</si>
  <si>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</si>
  <si>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</si>
  <si>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</si>
  <si>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</si>
  <si>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</si>
  <si>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</si>
  <si>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</si>
  <si>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</si>
  <si>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</si>
  <si>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</si>
  <si>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</si>
  <si>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</si>
  <si>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</si>
  <si>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</si>
  <si>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</si>
  <si>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</si>
  <si>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</si>
  <si>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</si>
  <si>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</si>
  <si>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</si>
  <si>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</si>
  <si>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</si>
  <si>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</si>
  <si>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</si>
  <si>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</si>
  <si>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</si>
  <si>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</si>
  <si>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</si>
  <si>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</si>
  <si>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</si>
  <si>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</si>
  <si>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</si>
  <si>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</si>
  <si>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</si>
  <si>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</si>
  <si>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</si>
  <si>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</si>
  <si>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</si>
  <si>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</si>
  <si>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</si>
  <si>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</si>
  <si>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</si>
  <si>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</si>
  <si>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</si>
  <si>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</si>
  <si>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</si>
  <si>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</si>
  <si>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</si>
  <si>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</si>
  <si>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</si>
  <si>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</si>
  <si>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</si>
  <si>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</si>
  <si>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</si>
  <si>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</si>
  <si>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</si>
  <si>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</si>
  <si>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</si>
  <si>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</si>
  <si>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</si>
  <si>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</si>
  <si>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</si>
  <si>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</si>
  <si>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</si>
  <si>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</si>
  <si>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</si>
  <si>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</si>
  <si>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</si>
  <si>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</si>
  <si>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</si>
  <si>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</si>
  <si>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</si>
  <si>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</si>
  <si>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</si>
  <si>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</si>
  <si>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</si>
  <si>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</si>
  <si>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</si>
  <si>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</si>
  <si>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</si>
  <si>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</si>
  <si>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</si>
  <si>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</si>
  <si>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</si>
  <si>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</si>
  <si>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</si>
  <si>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</si>
  <si>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</si>
  <si>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</si>
  <si>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</si>
  <si>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</si>
  <si>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</si>
  <si>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</si>
  <si>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</si>
  <si>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</si>
  <si>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</si>
  <si>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</si>
  <si>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</si>
  <si>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</si>
  <si>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</si>
  <si>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</si>
  <si>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</si>
  <si>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</si>
  <si>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</si>
  <si>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</si>
  <si>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</si>
  <si>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</si>
  <si>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</si>
  <si>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</si>
  <si>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</si>
  <si>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</si>
  <si>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</si>
  <si>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</si>
  <si>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</si>
  <si>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</si>
  <si>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</si>
  <si>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</si>
  <si>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</si>
  <si>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</si>
  <si>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</si>
  <si>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</si>
  <si>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</si>
  <si>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</si>
  <si>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</si>
  <si>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</si>
  <si>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</si>
  <si>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</si>
  <si>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</si>
  <si>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</si>
  <si>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</si>
  <si>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</si>
  <si>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</si>
  <si>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</si>
  <si>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</si>
  <si>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</si>
  <si>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</si>
  <si>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</si>
  <si>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</si>
  <si>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</si>
  <si>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</si>
  <si>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</si>
  <si>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</si>
  <si>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</si>
  <si>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</si>
  <si>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</si>
  <si>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</si>
  <si>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</si>
  <si>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</si>
  <si>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</si>
  <si>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</si>
  <si>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</si>
  <si>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</si>
  <si>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</si>
  <si>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</si>
  <si>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</si>
  <si>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</si>
  <si>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</si>
  <si>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</si>
  <si>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</si>
  <si>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</si>
  <si>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</si>
  <si>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</si>
  <si>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</si>
  <si>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</si>
  <si>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</si>
  <si>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</si>
  <si>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</si>
  <si>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</si>
  <si>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</si>
  <si>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</si>
  <si>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</si>
  <si>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</si>
  <si>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</si>
  <si>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</si>
  <si>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</si>
  <si>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</si>
  <si>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</si>
  <si>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</si>
  <si>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</si>
  <si>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</si>
  <si>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</si>
  <si>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EM team on the way need 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</si>
  <si>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</si>
  <si>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</si>
  <si>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</si>
  <si>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</si>
  <si>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</si>
  <si>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</si>
  <si>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</si>
  <si>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</si>
  <si>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</si>
  <si>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</si>
  <si>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PCM-20251113-00000647</t>
  </si>
  <si>
    <t>EM Team on the way ETA: 40 Mins</t>
  </si>
  <si>
    <t>TT-20251113-00734 // NA</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</si>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</sst>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311.49583784722199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45974.444263773148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45974.444263773148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45974.444263773148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45974.444263773148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45974.444263773148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45974.444263773148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45974.444263773148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45974.444263773148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45974.444263773148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45974.444263773148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45974.444263773148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45974.444263773148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45974.444263773148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45974.444263773148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45974.444263773148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45974.444263773148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45974.444263773148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45974.444263773148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45974.444263773148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45974.444263773148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45974.444263773148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45974.444263773148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45974.444263773148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45974.444263773148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45974.444263773148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45974.444263773148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45974.444263773148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45974.444263773148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45974.444263773148</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45974.444263773148</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45974.444263773148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45974.444263773148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45974.444263773148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45974.444263773148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45974.444263773148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45974.444263773148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45974.444263773148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45974.444263773148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45974.444263773148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45974.444263773148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45974.444263773148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45974.444263773148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45974.444263773148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45974.444263773148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45974.444263773148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45974.444263773148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45974.444263773148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45974.444263773148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45974.444263773148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45974.444263773148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45974.444263773148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45974.444263773148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45974.444263773148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45974.444263773148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45974.444263773148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45974.444263773148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45974.444263773148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45974.444263773148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45974.444263773148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45974.444263773148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45974.444263773148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45974.444263773148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45974.444263773148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45974.444263773148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45974.444263773148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45974.444263773148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45974.444263773148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45974.444263773148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45974.444263773148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45974.444263773148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45974.444263773148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45974.444263773148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45974.444263773148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45974.444263773148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45974.444263773148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45974.444263773148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45974.444263773148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45974.444263773148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45974.444263773148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45974.444263773148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45974.444263773148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45974.444263773148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45974.444263773148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45974.444263773148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45974.444263773148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45974.444263773148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45974.444263773148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45974.444263773148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45974.444263773148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45974.444263773148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45974.444263773148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45974.444263773148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45974.444263773148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45974.444263773148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45974.444263773148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45974.444263773148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45974.444263773148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45974.444263773148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45974.444263773148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45974.444263773148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45974.444263773148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45974.444263773148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45974.444263773148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45974.444263773148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45974.444263773148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45974.444263773148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45974.444263773148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45974.444263773148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45974.444263773148</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45974.444263773148</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149.44442581018666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0.11803692129615229</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3.3031249986379407E-3</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45974.444263773148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45974.444263773148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45974.444263773148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45974.444263773148</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45974.444263773148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45974.444263773148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45974.444263773148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45974.444263773148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45974.444263773148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45974.444263773148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45974.444263773148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45974.444263773148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45974.444263773148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45974.444263773148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45974.444263773148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45974.444263773148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45974.444263773148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45974.444263773148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45974.444263773148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45974.444263773148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45974.444263773148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45974.444263773148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45974.444263773148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45974.444263773148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45974.444263773148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45974.444263773148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45974.444263773148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45974.444263773148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45974.444263773148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45974.444263773148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45974.444263773148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45974.444263773148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45974.444263773148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45974.444263773148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45974.444263773148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45974.444263773148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45974.444263773148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45974.444263773148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45974.444263773148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45974.444263773148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45974.444263773148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45974.444263773148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45974.444263773148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45974.444263773148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45974.444263773148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45974.444263773148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45974.444263773148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45974.444263773148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45974.444263773148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45974.444263773148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45974.444263773148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45974.444263773148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45974.444263773148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45974.444263773148</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45974.444263773148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45974.444263773148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45974.444263773148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45974.444263773148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45974.444263773148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45974.444263773148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45974.444263773148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45974.444263773148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45974.444263773148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45974.444263773148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45974.444263773148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45974.444263773148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45974.444263773148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45974.444263773148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45974.444263773148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45974.444263773148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45974.444263773148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45974.444263773148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45974.444263773148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45974.444263773148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45974.444263773148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45974.444263773148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45974.444263773148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45974.444263773148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45974.444263773148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45974.444263773148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45974.444263773148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45974.444263773148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45974.444263773148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45974.444263773148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45974.444263773148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45974.444263773148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45974.444263773148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45974.444263773148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45974.444263773148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45974.444263773148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45974.444263773148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45974.444263773148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45974.444263773148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45974.444263773148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45974.444263773148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45974.444263773148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45974.444263773148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45974.444263773148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45974.444263773148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45974.444263773148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45974.444263773148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45974.444263773148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45974.444263773148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45974.444263773148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45974.444263773148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45974.444263773148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45974.444263773148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45974.444263773148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45974.444263773148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45974.444263773148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45974.444263773148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45974.444263773148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45974.444263773148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45974.444263773148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45974.444263773148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45974.444263773148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45974.444263773148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45974.444263773148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45974.444263773148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45974.444263773148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45974.444263773148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45974.444263773148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45974.444263773148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45974.444263773148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45974.444263773148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45974.444263773148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45974.444263773148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45974.444263773148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45974.444263773148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45974.444263773148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45974.444263773148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45974.444263773148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45974.444263773148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45974.444263773148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45974.444263773148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45974.444263773148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45974.444263773148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45974.444263773148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45974.444263773148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45974.444263773148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45974.444263773148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45974.444263773148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45974.444263773148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45974.444263773148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45974.444263773148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45974.444263773148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45974.444263773148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45974.444263773148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45974.444263773148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45974.444263773148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45974.444263773148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45974.444263773148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45974.444263773148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45974.444263773148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45974.444263773148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45974.444263773148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45974.444263773148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45974.444263773148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45974.444263773148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45974.444263773148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45974.444263773148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45974.444263773148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45974.444263773148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45974.444263773148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45974.444263773148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45974.444263773148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45974.444263773148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45974.444263773148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45974.444263773148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45974.444263773148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45974.444263773148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45974.444263773148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45974.444263773148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45974.444263773148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45974.444263773148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45974.444263773148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45974.444263773148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45974.444263773148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45974.444263773148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45974.444263773148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45974.444263773148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45974.444263773148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45974.444263773148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45974.444263773148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45974.444263773148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45974.444263773148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45974.444263773148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45974.444263773148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45974.444263773148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45974.444263773148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45974.444263773148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45974.444263773148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45974.444263773148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45974.444263773148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45974.444263773148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45974.444263773148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45974.444263773148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45974.444263773148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45974.444263773148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45974.444263773148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45974.444263773148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45974.444263773148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45974.444263773148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45974.444263773148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45974.444263773148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45974.444263773148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45974.444263773148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45974.444263773148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45974.444263773148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45974.444263773148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45974.444263773148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45974.444263773148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45974.444263773148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45974.444263773148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45974.444263773148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45974.444263773148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45974.444263773148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45974.444263773148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45974.444263773148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45974.444263773148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45974.444263773148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45974.444263773148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45974.444263773148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45974.444263773148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45974.444263773148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45974.444263773148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45974.444263773148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45974.444263773148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45974.444263773148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45974.444263773148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45974.444263773148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45974.444263773148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45974.444263773148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45974.444263773148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45974.444263773148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45974.444263773148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45974.444263773148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45974.444263773148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45974.444263773148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45974.444263773148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45974.444263773148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45974.444263773148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45974.444263773148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45974.444263773148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45974.444263773148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45974.444263773148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45974.444263773148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45974.444263773148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45974.444263773148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45974.444263773148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45974.444263773148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45974.444263773148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45974.444263773148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45974.444263773148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45974.444263773148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45974.444263773148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45974.444263773148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45974.444263773148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45974.444263773148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45974.444263773148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45974.444263773148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45974.444263773148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45974.444263773148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45974.444263773148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45974.444263773148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45974.444263773148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45974.444263773148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45974.444263773148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45974.444263773148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45974.444263773148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45974.444263773148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45974.444263773148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45974.444263773148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45974.444263773148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45974.444263773148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45974.444263773148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45974.444263773148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45974.444263773148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45974.444263773148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45974.444263773148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45974.444263773148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45974.444263773148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45974.444263773148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45974.444263773148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45974.444263773148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45974.444263773148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45974.444263773148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45974.444263773148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45974.444263773148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45974.444263773148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45974.444263773148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45974.444263773148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45974.444263773148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45974.444263773148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45974.444263773148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45974.444263773148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45974.444263773148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45974.444263773148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45974.444263773148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45974.444263773148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45974.444263773148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45974.444263773148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45974.444263773148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45974.444263773148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45974.444263773148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45974.444263773148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45974.444263773148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45974.444263773148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45974.444263773148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45974.444263773148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45974.444263773148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45974.444263773148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45974.444263773148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45974.444263773148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45974.444263773148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45974.444263773148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45974.444263773148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45974.444263773148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45974.444263773148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45974.444263773148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45974.444263773148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45974.444263773148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45974.444263773148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45974.444263773148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45974.444263773148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45974.444263773148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45974.444263773148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45974.444263773148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45974.444263773148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45974.444263773148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45974.444263773148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45974.444263773148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45974.444263773148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45974.444263773148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45974.444263773148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45974.444263773148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45974.444263773148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45974.444263773148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45974.444263773148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45974.444263773148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45974.444263773148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45974.444263773148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45974.444263773148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45974.444263773148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45974.444263773148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45974.444263773148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45974.444263773148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45974.444263773148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45974.444263773148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45974.444263773148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45974.444263773148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45974.444263773148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45974.444263773148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45974.444263773148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45974.444263773148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45974.444263773148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45974.444263773148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45974.444263773148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45974.444263773148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45974.444263773148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45974.444263773148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45974.444263773148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45974.444263773148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45974.444263773148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45974.444263773148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45974.444263773148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45974.444263773148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45974.444263773148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45974.444263773148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45974.444263773148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45974.444263773148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45974.444263773148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45974.444263773148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45974.444263773148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45974.444263773148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45974.444263773148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45974.444263773148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45974.444263773148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45974.444263773148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45974.444263773148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45974.444263773148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45974.444263773148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45974.444263773148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45974.444263773148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45974.444263773148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45974.444263773148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45974.444263773148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45974.444263773148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45974.444263773148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45974.444263773148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45974.444263773148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45974.444263773148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45974.444263773148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45974.444263773148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45974.444263773148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45974.444263773148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45974.444263773148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45974.444263773148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45974.444263773148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45974.444263773148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45974.444263773148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45974.444263773148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45974.444263773148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45974.444263773148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45974.444263773148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45974.444263773148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45974.444263773148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45974.444263773148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45974.444263773148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45974.444263773148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45974.444263773148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45974.444263773148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45974.444263773148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45974.444263773148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45974.444263773148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45974.444263773148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45974.444263773148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45974.444263773148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45974.444263773148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45974.444263773148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45974.444263773148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45974.444263773148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45974.444263773148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45974.444263773148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45974.444263773148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45974.444263773148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45974.444263773148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45974.444263773148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45974.444263773148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45974.444263773148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45974.444263773148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45974.444263773148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45974.444263773148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45974.444263773148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45974.444263773148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45974.444263773148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45974.444263773148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45974.444263773148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45974.444263773148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45974.444263773148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45974.444263773148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45974.444263773148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45974.444263773148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45974.444263773148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45974.444263773148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45974.444263773148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45974.444263773148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45974.444263773148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45974.444263773148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45974.444263773148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45974.444263773148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45974.444263773148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45974.444263773148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45974.444263773148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45974.444263773148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45974.444263773148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45974.444263773148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45974.444263773148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45974.444263773148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45974.444263773148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45974.444263773148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45974.444263773148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45974.444263773148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45974.444263773148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45974.444263773148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45974.444263773148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45974.444263773148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45974.444263773148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45974.444263773148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45974.444263773148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45974.444263773148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45974.444263773148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45974.444263773148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45974.444263773148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45974.444263773148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45974.444263773148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45974.444263773148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45974.444263773148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45974.444263773148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45974.444263773148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45974.444263773148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45974.444263773148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45974.444263773148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45974.444263773148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45974.444263773148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45974.444263773148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45974.444263773148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45974.444263773148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45974.444263773148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45974.444263773148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45974.444263773148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45974.444263773148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45974.444263773148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45974.444263773148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45974.444263773148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45974.444263773148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45974.444263773148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45974.444263773148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45974.444263773148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45974.444263773148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45974.444263773148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45974.444263773148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45974.444263773148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45974.444263773148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45974.444263773148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45974.444263773148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45974.444263773148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45974.444263773148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45974.444263773148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45974.444263773148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45974.444263773148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45974.444263773148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45974.444263773148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45974.444263773148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45974.444263773148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45974.444263773148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45974.444263773148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45974.444263773148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45974.444263773148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45974.444263773148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45974.444263773148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45974.444263773148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45974.444263773148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45974.444263773148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45974.444263773148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45974.444263773148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45974.444263773148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45974.444263773148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45974.444263773148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45974.444263773148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45974.444263773148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45974.444263773148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45974.444263773148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45974.444263773148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45974.444263773148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45974.444263773148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45974.444263773148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45974.444263773148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45974.444263773148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45974.444263773148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45974.444263773148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45974.444263773148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45974.444263773148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45974.444263773148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45974.444263773148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45974.444263773148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45974.444263773148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45974.444263773148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45974.444263773148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45974.444263773148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45974.444263773148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45974.444263773148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45974.444263773148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45974.444263773148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45974.444263773148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45974.444263773148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45974.444263773148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45974.444263773148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45974.444263773148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45974.444263773148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45974.444263773148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45974.444263773148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45974.444263773148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45974.444263773148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45974.444263773148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45974.444263773148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45974.444263773148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45974.444263773148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45974.444263773148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45974.444263773148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45974.444263773148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45974.444263773148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45974.444263773148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45974.444263773148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45974.444263773148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45974.444263773148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45974.444263773148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45974.444263773148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45974.444263773148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45974.444263773148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45974.444263773148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45974.444263773148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45974.444263773148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45974.444263773148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45974.444263773148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45974.444263773148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45974.444263773148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45974.444263773148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45974.444263773148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45974.444263773148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45974.444263773148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45974.444263773148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45974.444263773148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45974.444263773148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45974.444263773148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45974.444263773148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45974.444263773148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45974.444263773148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45974.444263773148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45974.444263773148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45974.444263773148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45974.444263773148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45974.444263773148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45974.444263773148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45974.444263773148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45974.444263773148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45974.444263773148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45974.444263773148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45974.444263773148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45974.444263773148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45974.444263773148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45974.444263773148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45974.444263773148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45974.444263773148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45974.444263773148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45974.444263773148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45974.444263773148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45974.444263773148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45974.444263773148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45974.444263773148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45974.444263773148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45974.444263773148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45974.444263773148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45974.444263773148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45974.444263773148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45974.444263773148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45974.444263773148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45974.444263773148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45974.444263773148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45974.444263773148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45974.444263773148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45974.444263773148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45974.444263773148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45974.444263773148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45974.444263773148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45974.444263773148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45974.444263773148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45974.444263773148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45974.444263773148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45974.444263773148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45974.444263773148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45974.444263773148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45974.444263773148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45974.444263773148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45974.444263773148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45974.444263773148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45974.444263773148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45974.444263773148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45974.444263773148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45974.444263773148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45974.444263773148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45974.444263773148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45974.444263773148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45974.444263773148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45974.444263773148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45974.444263773148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45974.444263773148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45974.444263773148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45974.444263773148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45974.444263773148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45974.444263773148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45974.444263773148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45974.444263773148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45974.444263773148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45974.444263773148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45974.444263773148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45974.444263773148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45974.444263773148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45974.444263773148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45974.444263773148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45974.444263773148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45974.444263773148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45974.444263773148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45974.444263773148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45974.444263773148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45974.444263773148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45974.444263773148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45974.444263773148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45974.444263773148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45974.444263773148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45974.444263773148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45974.444263773148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45974.444263773148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45974.444263773148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45974.444263773148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45974.444263773148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45974.444263773148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45974.444263773148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45974.444263773148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45974.444263773148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45974.444263773148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45974.444263773148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45974.444263773148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45974.444263773148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45974.444263773148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45974.444263773148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45974.444263773148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45974.444263773148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45974.444263773148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45974.444263773148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45974.444263773148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45974.444263773148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45974.444263773148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45974.444263773148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45974.444263773148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45974.444263773148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45974.444263773148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45974.444263773148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45974.444263773148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45974.444263773148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45974.444263773148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45974.444263773148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45974.444263773148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45974.444263773148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45974.444263773148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45974.444263773148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45974.444263773148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45974.444263773148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45974.444263773148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45974.444263773148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45974.444263773148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45974.444263773148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45974.444263773148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45974.444263773148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45974.444263773148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45974.444263773148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45974.444263773148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45974.444263773148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45974.444263773148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45974.444263773148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45974.444263773148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45974.444263773148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45974.444263773148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45974.444263773148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45974.444263773148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45974.444263773148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45974.444263773148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45974.444263773148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45974.444263773148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45974.444263773148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45974.444263773148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45974.444263773148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45974.444263773148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45974.444263773148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45974.444263773148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45974.444263773148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45974.444263773148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45974.444263773148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45974.444263773148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45974.444263773148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45974.444263773148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45974.444263773148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45974.444263773148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45974.444263773148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45974.444263773148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45974.444263773148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45974.444263773148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45974.444263773148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45974.444263773148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45974.444263773148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45974.444263773148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45974.444263773148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45974.444263773148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45974.444263773148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45974.444263773148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45974.444263773148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45974.444263773148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45974.444263773148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45974.444263773148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45974.444263773148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45974.444263773148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45974.444263773148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45974.444263773148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45974.444263773148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45974.444263773148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45974.444263773148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45974.444263773148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45974.444263773148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45974.444263773148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45974.444263773148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45974.444263773148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45974.444263773148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45974.444263773148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45974.444263773148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45974.444263773148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45974.444263773148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45974.444263773148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45974.444263773148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45974.444263773148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45974.444263773148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45974.444263773148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45974.444263773148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45974.444263773148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45974.444263773148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45974.444263773148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45974.444263773148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45974.444263773148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45974.444263773148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45974.444263773148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45974.444263773148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45974.444263773148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45974.444263773148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45974.444263773148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45974.444263773148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45974.444263773148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45974.444263773148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45974.444263773148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45974.444263773148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45974.444263773148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45974.444263773148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45974.444263773148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45974.444263773148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45974.444263773148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45974.444263773148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45974.444263773148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45974.444263773148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45974.444263773148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45974.444263773148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45974.444263773148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45974.444263773148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45974.444263773148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45974.444263773148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45974.444263773148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45974.444263773148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45974.444263773148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45974.444263773148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45974.444263773148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45974.444263773148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45974.444263773148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45974.444263773148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45974.444263773148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45974.444263773148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45974.444263773148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45974.444263773148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45974.444263773148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45974.444263773148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45974.444263773148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45974.444263773148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45974.444263773148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45974.444263773148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45974.444263773148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45974.444263773148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45974.444263773148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45974.444263773148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45974.444263773148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45974.444263773148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45974.444263773148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45974.444263773148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45974.444263773148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45974.444263773148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45974.444263773148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45974.444263773148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45974.444263773148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45974.444263773148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45974.444263773148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45974.444263773148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45974.444263773148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45974.444263773148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45974.444263773148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45974.444263773148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45974.444263773148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45974.444263773148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45974.444263773148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45974.444263773148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45974.444263773148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45974.444263773148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45974.444263773148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45974.444263773148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45974.444263773148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45974.444263773148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45974.444263773148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45974.444263773148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45974.444263773148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45974.444263773148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45974.444263773148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45974.444263773148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45974.444263773148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45974.444263773148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45974.444263773148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45974.444263773148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45974.444263773148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45974.444263773148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45974.444263773148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45974.444263773148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45974.444263773148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45974.444263773148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45974.444263773148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45974.444263773148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45974.444263773148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45974.444263773148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45974.444263773148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45974.444263773148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45974.444263773148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45974.444263773148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45974.444263773148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45974.444263773148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45974.444263773148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45974.444263773148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45974.444263773148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45974.444263773148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45974.444263773148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45974.444263773148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45974.444263773148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45974.444263773148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45974.444263773148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45974.444263773148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45974.444263773148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45974.444263773148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45974.444263773148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45974.444263773148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45974.444263773148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45974.444263773148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45974.444263773148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45974.444263773148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45974.444263773148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45974.444263773148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45974.444263773148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45974.444263773148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45974.444263773148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45974.444263773148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45974.444263773148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45974.444263773148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45974.444263773148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45974.444263773148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45974.444263773148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45974.444263773148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45974.444263773148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45974.444263773148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45974.444263773148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45974.444263773148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45974.444263773148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45974.444263773148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45974.444263773148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45974.444263773148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45974.444263773148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45974.444263773148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45974.444263773148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45974.444263773148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45974.444263773148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45974.444263773148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45974.444263773148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45974.444263773148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45974.444263773148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45974.444263773148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45974.444263773148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45974.444263773148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45974.444263773148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45974.444263773148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45974.444263773148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45974.444263773148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45974.444263773148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45974.444263773148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45974.444263773148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45974.444263773148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45974.444263773148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45974.444263773148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45974.444263773148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45974.444263773148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45974.444263773148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45974.444263773148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45974.444263773148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45974.444263773148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45974.444263773148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45974.444263773148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45974.444263773148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45974.444263773148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45974.444263773148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45974.444263773148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45974.444263773148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45974.444263773148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45974.444263773148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45974.444263773148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45974.444263773148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45974.444263773148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45974.444263773148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45974.444263773148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45974.444263773148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45974.444263773148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45974.444263773148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45974.444263773148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45974.444263773148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45974.444263773148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45974.444263773148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45974.444263773148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45974.444263773148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45974.444263773148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45974.444263773148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45974.444263773148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45974.444263773148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45974.444263773148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45974.444263773148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45974.444263773148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45974.444263773148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45974.444263773148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45974.444263773148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45974.444263773148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45974.444263773148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45974.444263773148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45974.444263773148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45974.444263773148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45974.444263773148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45974.444263773148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45974.444263773148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45974.444263773148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45974.444263773148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45974.444263773148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45974.444263773148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45974.444263773148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45974.444263773148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45974.444263773148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45974.444263773148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45974.444263773148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45974.444263773148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45974.444263773148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45974.444263773148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45974.444263773148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45974.444263773148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45974.444263773148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45974.444263773148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45974.444263773148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45974.444263773148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45974.444263773148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45974.444263773148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45974.444263773148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45974.444263773148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45974.444263773148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45974.444263773148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45974.444263773148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45974.444263773148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45974.444263773148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45974.444263773148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45974.444263773148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45974.444263773148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45974.444263773148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45974.444263773148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45974.444263773148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45974.444263773148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45974.444263773148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45974.444263773148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45974.444263773148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45974.444263773148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45974.444263773148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45974.444263773148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45974.444263773148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45974.444263773148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45974.444263773148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45974.444263773148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45974.444263773148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45974.444263773148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45974.444263773148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45974.444263773148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45974.444263773148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45974.444263773148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45974.444263773148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45974.444263773148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45974.444263773148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45974.444263773148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45974.444263773148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45974.444263773148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45974.444263773148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45974.444263773148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45974.444263773148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45974.444263773148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45974.444263773148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45974.444263773148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45974.444263773148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45974.444263773148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45974.444263773148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45974.444263773148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45974.444263773148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45974.444263773148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45974.444263773148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45974.444263773148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45974.444263773148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45974.444263773148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45974.444263773148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45974.444263773148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45974.444263773148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45974.444263773148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45974.444263773148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45974.444263773148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45974.444263773148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45974.444263773148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45974.444263773148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45974.444263773148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45974.444263773148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45974.444263773148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45974.444263773148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45974.444263773148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45974.444263773148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45974.444263773148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45974.444263773148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45974.444263773148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45974.444263773148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45974.444263773148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270.96354618055193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0.12898599536856636</v>
      </c>
      <c r="H3" s="96">
        <v>45974.309942129628</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36472</v>
      </c>
      <c r="E4" s="95" t="s">
        <v>39021</v>
      </c>
      <c r="F4" s="96">
        <v>45974.37872685185</v>
      </c>
      <c r="G4" s="97">
        <f ca="1">IFERROR(NOW()-F4,"")</f>
        <v>6.5536921298189554E-2</v>
      </c>
      <c r="H4" s="96">
        <v>45974.359976851854</v>
      </c>
      <c r="I4" s="135" t="str">
        <f>IFERROR(VLOOKUP(D4,DB!A:F,6,0),"")</f>
        <v>SCECO</v>
      </c>
      <c r="J4" s="135" t="str">
        <f>IFERROR(VLOOKUP(D4,DB!A:G,7,0),"")</f>
        <v>Dead</v>
      </c>
      <c r="K4" s="98" t="s">
        <v>39114</v>
      </c>
      <c r="L4" s="92" t="str">
        <f>IFERROR(VLOOKUP(D4,DB!A:I,9,0),"")</f>
        <v>Latis</v>
      </c>
    </row>
    <row r="5" spans="1:16" ht="15" customHeight="1">
      <c r="A5" s="135"/>
      <c r="B5" s="135" t="str">
        <f>IFERROR(VLOOKUP(D5,DB!A:K,11,0),"")</f>
        <v/>
      </c>
      <c r="C5" s="94"/>
      <c r="D5" s="92"/>
      <c r="E5" s="95"/>
      <c r="F5" s="96"/>
      <c r="G5" s="97">
        <f ca="1">IFERROR(NOW()-F5,"")</f>
        <v>45974.444263773148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45974.444263773148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45974.444263773148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45974.444263773148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45974.444263773148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45974.444263773148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45974.444263773148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45974.444263773148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45974.444263773148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45974.444263773148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45974.444263773148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45974.444263773148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45974.444263773148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45974.444263773148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45974.444263773148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45974.444263773148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45974.444263773148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45974.444263773148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45974.444263773148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45974.444263773148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45974.444263773148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45974.444263773148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45974.444263773148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45974.444263773148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45974.444263773148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45974.444263773148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45974.444263773148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45974.444263773148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45974.444263773148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45974.444263773148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45974.444263773148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45974.444263773148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45974.444263773148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45974.444263773148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45974.444263773148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45974.444263773148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45974.444263773148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45974.444263773148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45974.444263773148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45974.444263773148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45974.444263773148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45974.444263773148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45974.444263773148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45974.444263773148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45974.444263773148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45974.444263773148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45974.444263773148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45974.444263773148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45974.444263773148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45974.444263773148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45974.444263773148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45974.444263773148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45974.444263773148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45974.444263773148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45974.444263773148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45974.444263773148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45974.444263773148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45974.444263773148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45974.444263773148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45974.444263773148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45974.444263773148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45974.444263773148</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82.612203587959812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48.255386458331486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14" ca="1" si="1">IFERROR(NOW()-F4,"")</f>
        <v>25.783152662035718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
        <v>5443</v>
      </c>
      <c r="C6" s="124"/>
      <c r="D6" s="124" t="s">
        <v>32532</v>
      </c>
      <c r="E6" s="124" t="s">
        <v>39021</v>
      </c>
      <c r="F6" s="157">
        <v>45974.380879629629</v>
      </c>
      <c r="G6" s="126">
        <f t="shared" ca="1" si="1"/>
        <v>6.3384143519215286E-2</v>
      </c>
      <c r="H6" s="125">
        <v>45974.182962962965</v>
      </c>
      <c r="I6" s="124" t="s">
        <v>22</v>
      </c>
      <c r="J6" s="124" t="s">
        <v>65</v>
      </c>
      <c r="K6" s="124" t="s">
        <v>39124</v>
      </c>
      <c r="L6" s="124" t="s">
        <v>8145</v>
      </c>
    </row>
    <row r="7" spans="1:13">
      <c r="A7" s="124" t="s">
        <v>39125</v>
      </c>
      <c r="B7" s="124" t="str">
        <f>IFERROR(VLOOKUP(D7,DB!A:K,11,0),"")</f>
        <v>R5</v>
      </c>
      <c r="C7" s="124"/>
      <c r="D7" s="124" t="s">
        <v>38233</v>
      </c>
      <c r="E7" s="124" t="s">
        <v>39021</v>
      </c>
      <c r="F7" s="157">
        <v>45974.399884259263</v>
      </c>
      <c r="G7" s="126">
        <f t="shared" ca="1" si="1"/>
        <v>4.4379513885360211E-2</v>
      </c>
      <c r="H7" s="125">
        <v>45974.393634259257</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45974.444263773148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45974.444263773148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45974.444263773148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45974.444263773148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45974.444263773148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45974.444263773148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45974.444263773148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45974.444263773148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45974.444263773148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45974.444263773148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45974.444263773148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45974.444263773148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45974.444263773148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45974.444263773148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45974.444263773148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45974.444263773148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45974.444263773148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45974.444263773148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45974.444263773148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45974.444263773148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45974.444263773148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45974.444263773148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45974.444263773148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45974.444263773148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45974.444263773148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45974.444263773148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45974.444263773148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45974.444263773148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45974.444263773148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45974.444263773148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45974.444263773148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45974.444263773148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45974.444263773148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45974.444263773148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45974.444263773148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45974.444263773148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45974.444263773148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45974.444263773148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45974.444263773148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45974.444263773148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45974.444263773148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45974.444263773148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45974.444263773148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45974.444263773148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45974.444263773148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45974.444263773148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45974.444263773148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45974.444263773148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45974.444263773148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45974.444263773148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45974.444263773148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45974.444263773148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45974.444263773148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45974.444263773148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45974.444263773148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45974.444263773148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45974.444263773148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45974.444263773148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45974.444263773148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45974.444263773148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45974.444263773148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45974.444263773148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45974.444263773148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45974.444263773148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45974.444263773148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45974.444263773148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45974.444263773148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45974.444263773148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45974.444263773148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45974.444263773148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45974.444263773148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45974.444263773148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45974.444263773148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45974.444263773148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45974.444263773148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45974.444263773148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45974.444263773148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45974.444263773148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45974.444263773148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45974.444263773148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45974.444263773148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45974.444263773148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45974.444263773148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45974.444263773148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45974.444263773148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45974.444263773148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45974.444263773148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45974.444263773148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45974.444263773148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45974.444263773148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45974.444263773148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45974.444263773148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45974.444263773148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45974.444263773148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45974.444263773148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45974.444263773148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45974.444263773148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45974.444263773148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45974.444263773148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45974.444263773148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45974.444263773148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45974.444263773148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45974.444263773148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45974.444263773148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45974.444263773148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45974.444263773148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45974.444263773148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45974.444263773148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45974.444263773148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45974.444263773148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45974.444263773148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45974.444263773148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45974.444263773148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45974.444263773148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45974.444263773148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45974.444263773148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45974.444263773148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45974.444263773148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45974.444263773148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45974.444263773148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45974.444263773148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45974.444263773148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45974.444263773148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45974.444263773148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45974.444263773148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45974.444263773148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45974.444263773148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45974.444263773148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45974.444263773148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45974.444263773148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45974.444263773148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45974.444263773148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45974.444263773148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45974.444263773148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45974.444263773148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45974.444263773148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45974.444263773148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45974.444263773148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45974.444263773148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45974.444263773148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45974.444263773148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45974.444263773148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45974.444263773148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45974.444263773148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45974.444263773148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45974.444263773148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45974.444263773148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45974.444263773148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45974.444263773148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45974.444263773148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45974.444263773148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45974.444263773148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45974.444263773148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45974.444263773148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45974.444263773148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45974.444263773148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45974.444263773148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45974.444263773148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45974.444263773148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45974.444263773148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45974.444263773148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45974.444263773148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45974.444263773148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45974.444263773148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45974.444263773148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45974.444263773148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45974.444263773148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45974.444263773148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45974.444263773148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45974.444263773148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45974.444263773148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45974.444263773148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45974.444263773148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45974.444263773148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45974.444263773148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45974.444263773148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45974.444263773148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45974.444263773148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45974.444263773148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45974.444263773148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45974.444263773148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45974.444263773148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45974.444263773148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45974.444263773148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45974.444263773148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45974.444263773148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45974.444263773148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45974.444263773148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45974.444263773148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45974.444263773148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45974.444263773148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45974.444263773148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45974.444263773148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45974.444263773148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45974.444263773148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45974.444263773148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45974.444263773148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45974.444263773148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45974.444263773148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45974.444263773148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45974.444263773148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45974.444263773148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45974.444263773148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45974.444263773148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45974.444263773148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45974.444263773148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45974.444263773148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45974.444263773148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45974.444263773148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45974.444263773148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45974.444263773148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45974.444263773148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45974.444263773148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45974.444263773148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45974.444263773148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45974.444263773148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45974.444263773148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45974.444263773148</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35372</v>
      </c>
      <c r="E2" s="124" t="s">
        <v>39021</v>
      </c>
      <c r="F2" s="143"/>
      <c r="G2" s="105">
        <f t="shared" ref="G2:G43" ca="1" si="0">IFERROR(NOW()-F2,"-")</f>
        <v>45974.444263773148</v>
      </c>
      <c r="H2" s="143">
        <v>45974.400057870371</v>
      </c>
      <c r="I2" s="141" t="str">
        <f>IFERROR(VLOOKUP(D2,DB!A:F,6,0),"")</f>
        <v>SCECO</v>
      </c>
      <c r="J2" s="141" t="str">
        <f>IFERROR(VLOOKUP(D2,DB!A:G,7,0),"")</f>
        <v>Vandalized</v>
      </c>
      <c r="K2" s="144" t="s">
        <v>39128</v>
      </c>
      <c r="L2" s="145" t="str">
        <f>IFERROR(VLOOKUP(D2,DB!A:I,9,0),"")</f>
        <v>Latis</v>
      </c>
    </row>
    <row r="3" spans="1:16382" ht="31.5" customHeight="1">
      <c r="A3" s="140"/>
      <c r="B3" s="141" t="str">
        <f>IFERROR(VLOOKUP(D3,DB!A:K,11,0),"")</f>
        <v/>
      </c>
      <c r="C3" s="142"/>
      <c r="D3" s="141"/>
      <c r="E3" s="124"/>
      <c r="F3" s="143"/>
      <c r="G3" s="105">
        <f t="shared" ca="1" si="0"/>
        <v>45974.444263773148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45974.444263773148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45974.444263773148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45974.444263773148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45974.444263773148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45974.444263773148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45974.444263773148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45974.444263773148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45974.444263773148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45974.444263773148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45974.444263773148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45974.444263773148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45974.444263773148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45974.444263773148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45974.444263773148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45974.444263773148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45974.444263773148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45974.444263773148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45974.444263773148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45974.444263773148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45974.444263773148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45974.444263773148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45974.444263773148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45974.444263773148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45974.444263773148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45974.444263773148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45974.444263773148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45974.444263773148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45974.444263773148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45974.444263773148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45974.444263773148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45974.444263773148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45974.444263773148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45974.444263773148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45974.444263773148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45974.444263773148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45974.444263773148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45974.444263773148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45974.444263773148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45974.444263773148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45974.444263773148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45974.444263773148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45974.444263773148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45974.444263773148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45974.444263773148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45974.444263773148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45974.444263773148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45974.444263773148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45974.444263773148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45974.444263773148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45974.444263773148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45974.444263773148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45974.444263773148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45974.444263773148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45974.444263773148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45974.444263773148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45974.444263773148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45974.444263773148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45974.444263773148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45974.444263773148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45974.444263773148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45974.444263773148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45974.444263773148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45974.444263773148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45974.444263773148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45974.444263773148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45974.444263773148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45974.444263773148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45974.444263773148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45974.444263773148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45974.444263773148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45974.444263773148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45974.444263773148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45974.444263773148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45974.444263773148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45974.444263773148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45974.444263773148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45974.444263773148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45974.444263773148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45974.444263773148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45974.444263773148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45974.444263773148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45974.444263773148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45974.444263773148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45974.444263773148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45974.444263773148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45974.444263773148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45974.444263773148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45974.444263773148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45974.444263773148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45974.444263773148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45974.444263773148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45974.444263773148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45974.444263773148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45974.444263773148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45974.444263773148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45974.444263773148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45974.444263773148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45974.444263773148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45974.444263773148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45974.444263773148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45974.444263773148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45974.444263773148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45974.444263773148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45974.444263773148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45974.444263773148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45974.444263773148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45974.444263773148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45974.444263773148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45974.444263773148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45974.444263773148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45974.444263773148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45974.444263773148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45974.444263773148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45974.444263773148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45974.444263773148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45974.444263773148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45974.444263773148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45974.444263773148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45974.444263773148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45974.444263773148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45974.444263773148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45974.444263773148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45974.444263773148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45974.444263773148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45974.444263773148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45974.444263773148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45974.444263773148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45974.444263773148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45974.444263773148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45974.444263773148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45974.444263773148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45974.444263773148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45974.444263773148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45974.444263773148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45974.444263773148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45974.444263773148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45974.444263773148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45974.444263773148</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2025-11-13T07:41:45Z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