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53" documentId="13_ncr:1_{F6CB121F-512D-4AA6-A0C1-0FB36C537598}" xr6:coauthVersionLast="47" xr6:coauthVersionMax="47" xr10:uidLastSave="{B534C391-5F11-4A96-B1E3-166005239978}"/>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<sst xmlns="http://schemas.openxmlformats.org/spreadsheetml/2006/main" count="179029" uniqueCount="39108">
  <si>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</si>
  <si>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</si>
  <si>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</si>
  <si>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</si>
  <si>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</si>
  <si>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</si>
  <si>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</si>
  <si>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</si>
  <si>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</si>
  <si>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</si>
  <si>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</si>
  <si>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</si>
  <si>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</si>
  <si>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</si>
  <si>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</si>
  <si>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</si>
  <si>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</si>
  <si>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</si>
  <si>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</si>
  <si>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</si>
  <si>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</si>
  <si>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</si>
  <si>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</si>
  <si>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</si>
  <si>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</si>
  <si>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</si>
  <si>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</si>
  <si>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</si>
  <si>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</si>
  <si>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</si>
  <si>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</si>
  <si>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</si>
  <si>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</si>
  <si>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</si>
  <si>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</si>
  <si>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</si>
  <si>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</si>
  <si>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</si>
  <si>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</si>
  <si>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</si>
  <si>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</si>
  <si>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</si>
  <si>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</si>
  <si>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</si>
  <si>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</si>
  <si>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</si>
  <si>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</si>
  <si>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</si>
  <si>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</si>
  <si>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</si>
  <si>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</si>
  <si>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</si>
  <si>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</si>
  <si>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</si>
  <si>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</si>
  <si>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</si>
  <si>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</si>
  <si>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</si>
  <si>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</si>
  <si>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</si>
  <si>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</si>
  <si>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</si>
  <si>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</si>
  <si>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</si>
  <si>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</si>
  <si>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</si>
  <si>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</si>
  <si>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</si>
  <si>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</si>
  <si>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</si>
  <si>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</si>
  <si>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</si>
  <si>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</si>
  <si>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</si>
  <si>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</si>
  <si>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</si>
  <si>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</si>
  <si>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</si>
  <si>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</si>
  <si>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</si>
  <si>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</si>
  <si>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</si>
  <si>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</si>
  <si>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</si>
  <si>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</si>
  <si>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</si>
  <si>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</si>
  <si>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</si>
  <si>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</si>
  <si>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</si>
  <si>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</si>
  <si>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</si>
  <si>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</si>
  <si>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</si>
  <si>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</si>
  <si>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</si>
  <si>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</si>
  <si>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</si>
  <si>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</si>
  <si>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</si>
  <si>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</si>
  <si>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</si>
  <si>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</si>
  <si>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</si>
  <si>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</si>
  <si>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</si>
  <si>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</si>
  <si>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</si>
  <si>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</si>
  <si>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</si>
  <si>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</si>
  <si>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</si>
  <si>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</si>
  <si>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</si>
  <si>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</si>
  <si>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</si>
  <si>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</si>
  <si>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</si>
  <si>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</si>
  <si>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</si>
  <si>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</si>
  <si>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</si>
  <si>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</si>
  <si>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</si>
  <si>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</si>
  <si>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</si>
  <si>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</si>
  <si>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</si>
  <si>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</si>
  <si>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</si>
  <si>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</si>
  <si>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</si>
  <si>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</si>
  <si>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</si>
  <si>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</si>
  <si>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</si>
  <si>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</si>
  <si>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</si>
  <si>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</si>
  <si>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</si>
  <si>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</si>
  <si>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</si>
  <si>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</si>
  <si>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</si>
  <si>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</si>
  <si>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</si>
  <si>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</si>
  <si>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</si>
  <si>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</si>
  <si>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</si>
  <si>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</si>
  <si>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</si>
  <si>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</si>
  <si>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</si>
  <si>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</si>
  <si>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</si>
  <si>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</si>
  <si>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</si>
  <si>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</si>
  <si>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</si>
  <si>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</si>
  <si>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</si>
  <si>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</si>
  <si>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</si>
  <si>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</si>
  <si>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</si>
  <si>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</si>
  <si>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</si>
  <si>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</si>
  <si>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</si>
  <si>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</si>
  <si>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</si>
  <si>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</si>
  <si>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</si>
  <si>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</si>
  <si>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</si>
  <si>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</si>
  <si>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</si>
  <si>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</si>
  <si>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</si>
  <si>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</si>
  <si>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</si>
  <si>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</si>
  <si>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</si>
  <si>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</si>
  <si>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</si>
  <si>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</si>
  <si>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</si>
  <si>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</si>
  <si>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</si>
  <si>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</si>
  <si>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</si>
  <si>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</si>
  <si>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</si>
  <si>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</si>
  <si>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</si>
  <si>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</si>
  <si>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</si>
  <si>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</si>
  <si>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</si>
  <si>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</si>
  <si>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</si>
  <si>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</si>
  <si>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</si>
  <si>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</si>
  <si>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</si>
  <si>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</si>
  <si>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</si>
  <si>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</si>
  <si>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</si>
  <si>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</si>
  <si>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</si>
  <si>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</si>
  <si>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</si>
  <si>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</si>
  <si>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</si>
  <si>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</si>
  <si>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</si>
  <si>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</si>
  <si>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</si>
  <si>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</si>
  <si>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</si>
  <si>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</si>
  <si>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</si>
  <si>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</si>
  <si>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</si>
  <si>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</si>
  <si>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</si>
  <si>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</si>
  <si>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</si>
  <si>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</si>
  <si>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</si>
  <si>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</si>
  <si>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</si>
  <si>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</si>
  <si>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</si>
  <si>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</si>
  <si>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</si>
  <si>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</si>
  <si>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</si>
  <si>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</si>
  <si>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</si>
  <si>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</si>
  <si>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</si>
  <si>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</si>
  <si>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</si>
  <si>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</si>
  <si>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</si>
  <si>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</si>
  <si>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</si>
  <si>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</si>
  <si>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</si>
  <si>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</si>
  <si>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</si>
  <si>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</si>
  <si>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</si>
  <si>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</si>
  <si>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</si>
  <si>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</si>
  <si>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</si>
  <si>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</si>
  <si>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</si>
  <si>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</si>
  <si>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</si>
  <si>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</si>
  <si>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</si>
  <si>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</si>
  <si>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</si>
  <si>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</si>
  <si>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</si>
  <si>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</si>
  <si>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</si>
  <si>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</si>
  <si>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</si>
  <si>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</si>
  <si>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</si>
  <si>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</si>
  <si>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</si>
  <si>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</si>
  <si>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</si>
  <si>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</si>
  <si>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</si>
  <si>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</si>
  <si>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</si>
  <si>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</si>
  <si>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</si>
  <si>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</si>
  <si>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</si>
  <si>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</si>
  <si>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</si>
  <si>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</si>
  <si>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</si>
  <si>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</si>
  <si>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</si>
  <si>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</si>
  <si>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</si>
  <si>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</si>
  <si>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</si>
  <si>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</si>
  <si>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</si>
  <si>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</si>
  <si>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</si>
  <si>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</si>
  <si>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</si>
  <si>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</si>
  <si>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</si>
  <si>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</si>
  <si>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</si>
  <si>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</si>
  <si>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</si>
  <si>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</si>
  <si>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</si>
  <si>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</si>
  <si>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</si>
  <si>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</si>
  <si>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</si>
  <si>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</si>
  <si>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</si>
  <si>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</si>
  <si>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</si>
  <si>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</si>
  <si>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</si>
  <si>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</si>
  <si>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</si>
  <si>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</si>
  <si>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</si>
  <si>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</si>
  <si>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</si>
  <si>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</si>
  <si>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</si>
  <si>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</si>
  <si>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</si>
  <si>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</si>
  <si>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</si>
  <si>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</si>
  <si>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</si>
  <si>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</si>
  <si>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</si>
  <si>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</si>
  <si>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</si>
  <si>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</si>
  <si>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</si>
  <si>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</si>
  <si>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</si>
  <si>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</si>
  <si>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</si>
  <si>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</si>
  <si>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</si>
  <si>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</si>
  <si>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</si>
  <si>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</si>
  <si>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</si>
  <si>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</si>
  <si>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</si>
  <si>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</si>
  <si>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</si>
  <si>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</si>
  <si>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</si>
  <si>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</si>
  <si>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</si>
  <si>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</si>
  <si>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</si>
  <si>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</si>
  <si>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</si>
  <si>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</si>
  <si>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</si>
  <si>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</si>
  <si>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</si>
  <si>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</si>
  <si>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</si>
  <si>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</si>
  <si>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</si>
  <si>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</si>
  <si>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</si>
  <si>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</si>
  <si>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</si>
  <si>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</si>
  <si>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</si>
  <si>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</si>
  <si>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</si>
  <si>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</si>
  <si>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</si>
  <si>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</si>
  <si>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</si>
  <si>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</si>
  <si>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</si>
  <si>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</si>
  <si>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</si>
  <si>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</si>
  <si>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</si>
  <si>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</si>
  <si>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</si>
  <si>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</si>
  <si>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</si>
  <si>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</si>
  <si>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</si>
  <si>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</si>
  <si>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</si>
  <si>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</si>
  <si>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</si>
  <si>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</si>
  <si>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</si>
  <si>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</si>
  <si>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</si>
  <si>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</si>
  <si>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</si>
  <si>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</si>
  <si>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</si>
  <si>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</si>
  <si>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</si>
  <si>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</si>
  <si>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</si>
  <si>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</si>
  <si>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</si>
  <si>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</si>
  <si>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</si>
  <si>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</si>
  <si>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</si>
  <si>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</si>
  <si>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</si>
  <si>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</si>
  <si>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</si>
  <si>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</si>
  <si>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</si>
  <si>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</si>
  <si>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</si>
  <si>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</si>
  <si>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</si>
  <si>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</si>
  <si>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</si>
  <si>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</si>
  <si>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</si>
  <si>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</si>
  <si>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</si>
  <si>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</si>
  <si>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</si>
  <si>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</si>
  <si>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</si>
  <si>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</si>
  <si>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</si>
  <si>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</si>
  <si>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</si>
  <si>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</si>
  <si>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</si>
  <si>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</si>
  <si>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</si>
  <si>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</si>
  <si>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</si>
  <si>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</si>
  <si>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</si>
  <si>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</si>
  <si>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</si>
  <si>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</si>
  <si>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</si>
  <si>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</si>
  <si>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</si>
  <si>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</si>
  <si>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</si>
  <si>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</si>
  <si>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</si>
  <si>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</si>
  <si>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</si>
  <si>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</si>
  <si>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</si>
  <si>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</si>
  <si>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</si>
  <si>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</si>
  <si>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</si>
  <si>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</si>
  <si>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</si>
  <si>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</si>
  <si>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</si>
  <si>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</si>
  <si>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</si>
  <si>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</si>
  <si>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</si>
  <si>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</si>
  <si>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</si>
  <si>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</si>
  <si>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</si>
  <si>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</si>
  <si>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</si>
  <si>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</si>
  <si>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</si>
  <si>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</si>
  <si>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</si>
  <si>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</si>
  <si>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</si>
  <si>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</si>
  <si>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</si>
  <si>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</si>
  <si>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</si>
  <si>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</si>
  <si>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</si>
  <si>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</si>
  <si>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</si>
  <si>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</si>
  <si>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</si>
  <si>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</si>
  <si>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</si>
  <si>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</si>
  <si>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</si>
  <si>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</si>
  <si>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</si>
  <si>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</si>
  <si>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</si>
  <si>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</si>
  <si>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</si>
  <si>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</si>
  <si>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</si>
  <si>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</si>
  <si>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</si>
  <si>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</si>
  <si>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</si>
  <si>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</si>
  <si>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</si>
  <si>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</si>
  <si>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</si>
  <si>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</si>
  <si>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</si>
  <si>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</si>
  <si>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</si>
  <si>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</si>
  <si>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</si>
  <si>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</si>
  <si>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</si>
  <si>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</si>
  <si>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</si>
  <si>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</si>
  <si>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</si>
  <si>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</si>
  <si>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</si>
  <si>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</si>
  <si>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</si>
  <si>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</si>
  <si>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</si>
  <si>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</si>
  <si>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</si>
  <si>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</si>
  <si>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</si>
  <si>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</si>
  <si>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</si>
  <si>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</si>
  <si>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</si>
  <si>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</si>
  <si>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</si>
  <si>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</si>
  <si>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</si>
  <si>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</si>
  <si>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</si>
  <si>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</si>
  <si>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</si>
  <si>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</si>
  <si>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</si>
  <si>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</si>
  <si>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</si>
  <si>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</si>
  <si>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</si>
  <si>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</si>
  <si>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</si>
  <si>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</si>
  <si>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</si>
  <si>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</si>
  <si>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</si>
  <si>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</si>
  <si>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</si>
  <si>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</si>
  <si>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</si>
  <si>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</si>
  <si>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</si>
  <si>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</si>
  <si>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</si>
  <si>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</si>
  <si>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</si>
  <si>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</si>
  <si>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</si>
  <si>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</si>
  <si>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</si>
  <si>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</si>
  <si>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</si>
  <si>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</si>
  <si>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</si>
  <si>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</si>
  <si>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</si>
  <si>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</si>
  <si>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</si>
  <si>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</si>
  <si>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</si>
  <si>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</si>
  <si>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</si>
  <si>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</si>
  <si>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</si>
  <si>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</si>
  <si>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</si>
  <si>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</si>
  <si>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</si>
  <si>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</si>
  <si>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</si>
  <si>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</si>
  <si>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</si>
  <si>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</si>
  <si>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</si>
  <si>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</si>
  <si>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</si>
  <si>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</si>
  <si>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</si>
  <si>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</si>
  <si>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</si>
  <si>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</si>
  <si>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</si>
  <si>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</si>
  <si>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</si>
  <si>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</si>
  <si>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</si>
  <si>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</si>
  <si>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</si>
  <si>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</si>
  <si>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</si>
  <si>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</si>
  <si>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</si>
  <si>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</si>
  <si>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</si>
  <si>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</si>
  <si>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</si>
  <si>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</si>
  <si>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</si>
  <si>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</si>
  <si>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</si>
  <si>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</si>
  <si>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</si>
  <si>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</si>
  <si>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</si>
  <si>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</si>
  <si>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</si>
  <si>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</si>
  <si>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</si>
  <si>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</si>
  <si>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</si>
  <si>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</si>
  <si>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</si>
  <si>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</si>
  <si>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</si>
  <si>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</si>
  <si>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</si>
  <si>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</si>
  <si>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</si>
  <si>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</si>
  <si>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</si>
  <si>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</si>
  <si>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</si>
  <si>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</si>
  <si>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</si>
  <si>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</si>
  <si>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</si>
  <si>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</si>
  <si>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</si>
  <si>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</si>
  <si>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</si>
  <si>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</si>
  <si>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</si>
  <si>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</si>
  <si>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</si>
  <si>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</si>
  <si>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</si>
  <si>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</si>
  <si>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</si>
  <si>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</si>
  <si>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</si>
  <si>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</si>
  <si>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</si>
  <si>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</si>
  <si>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</si>
  <si>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</si>
  <si>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</si>
  <si>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</si>
  <si>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</si>
  <si>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</si>
  <si>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</si>
  <si>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</si>
  <si>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</si>
  <si>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</si>
  <si>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</si>
  <si>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</si>
  <si>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</si>
  <si>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</si>
  <si>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</si>
  <si>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</si>
  <si>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</si>
  <si>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</si>
  <si>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</si>
  <si>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</si>
  <si>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</si>
  <si>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</si>
  <si>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</si>
  <si>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</si>
  <si>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</si>
  <si>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</si>
  <si>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</si>
  <si>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</si>
  <si>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</si>
  <si>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</si>
  <si>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</si>
  <si>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</si>
  <si>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</si>
  <si>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</si>
  <si>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</si>
  <si>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</si>
  <si>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</si>
  <si>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</si>
  <si>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</si>
  <si>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</si>
  <si>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</si>
  <si>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</si>
  <si>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</si>
  <si>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</si>
  <si>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</si>
  <si>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</si>
  <si>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</si>
  <si>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</si>
  <si>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</si>
  <si>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</si>
  <si>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</si>
  <si>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</si>
  <si>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</si>
  <si>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</si>
  <si>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</si>
  <si>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</si>
  <si>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</si>
  <si>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</si>
  <si>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</si>
  <si>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</si>
  <si>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</si>
  <si>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</si>
  <si>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</si>
  <si>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</si>
  <si>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</si>
  <si>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</si>
  <si>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</si>
  <si>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</si>
  <si>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</si>
  <si>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</si>
  <si>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</si>
  <si>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</si>
  <si>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</si>
  <si>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</si>
  <si>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</si>
  <si>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</si>
  <si>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</si>
  <si>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</si>
  <si>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</si>
  <si>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</si>
  <si>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</si>
  <si>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</si>
  <si>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</si>
  <si>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</si>
  <si>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</si>
  <si>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</si>
  <si>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</si>
  <si>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</si>
  <si>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</si>
  <si>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</si>
  <si>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</si>
  <si>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</si>
  <si>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</si>
  <si>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</si>
  <si>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</si>
  <si>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</si>
  <si>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</si>
  <si>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</si>
  <si>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</si>
  <si>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</si>
  <si>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</si>
  <si>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</si>
  <si>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</si>
  <si>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</si>
  <si>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</si>
  <si>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</si>
  <si>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</si>
  <si>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</si>
  <si>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</si>
  <si>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</si>
  <si>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</si>
  <si>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</si>
  <si>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</si>
  <si>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</si>
  <si>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</si>
  <si>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</si>
  <si>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</si>
  <si>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</si>
  <si>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</si>
  <si>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</si>
  <si>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</si>
  <si>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</si>
  <si>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</si>
  <si>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</si>
  <si>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</si>
  <si>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</si>
  <si>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</si>
  <si>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</si>
  <si>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</si>
  <si>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</si>
  <si>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</si>
  <si>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</si>
  <si>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</si>
  <si>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</si>
  <si>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</si>
  <si>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</si>
  <si>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</si>
  <si>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</si>
  <si>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</si>
  <si>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</si>
  <si>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</si>
  <si>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</si>
  <si>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</si>
  <si>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</si>
  <si>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</si>
  <si>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</si>
  <si>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</si>
  <si>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</si>
  <si>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</si>
  <si>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</si>
  <si>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</si>
  <si>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</si>
  <si>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</si>
  <si>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</si>
  <si>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</si>
  <si>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</si>
  <si>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</si>
  <si>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</si>
  <si>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</si>
  <si>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</si>
  <si>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</si>
  <si>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</si>
  <si>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</si>
  <si>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</si>
  <si>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</si>
  <si>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</si>
  <si>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</si>
  <si>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</si>
  <si>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</si>
  <si>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</si>
  <si>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</si>
  <si>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</si>
  <si>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</si>
  <si>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</si>
  <si>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</si>
  <si>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</si>
  <si>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</si>
  <si>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</si>
  <si>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</si>
  <si>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</si>
  <si>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</si>
  <si>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</si>
  <si>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</si>
  <si>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</si>
  <si>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</si>
  <si>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</si>
  <si>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</si>
  <si>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</si>
  <si>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</si>
  <si>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</si>
  <si>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</si>
  <si>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</si>
  <si>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</si>
  <si>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</si>
  <si>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</si>
  <si>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</si>
  <si>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</si>
  <si>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</si>
  <si>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</si>
  <si>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</si>
  <si>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</si>
  <si>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</si>
  <si>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</si>
  <si>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</si>
  <si>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</si>
  <si>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</si>
  <si>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</si>
  <si>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</si>
  <si>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</si>
  <si>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</si>
  <si>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</si>
  <si>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</si>
  <si>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</si>
  <si>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</si>
  <si>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</si>
  <si>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</si>
  <si>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</si>
  <si>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</si>
  <si>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</si>
  <si>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</si>
  <si>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</si>
  <si>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</si>
  <si>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</si>
  <si>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</si>
  <si>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</si>
  <si>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</si>
  <si>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</si>
  <si>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</si>
  <si>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</si>
  <si>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</si>
  <si>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</si>
  <si>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</si>
  <si>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</si>
  <si>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</si>
  <si>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</si>
  <si>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</si>
  <si>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</si>
  <si>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</si>
  <si>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</si>
  <si>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</si>
  <si>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</si>
  <si>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</si>
  <si>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</si>
  <si>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</si>
  <si>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</si>
  <si>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</si>
  <si>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</si>
  <si>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</si>
  <si>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</si>
  <si>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</si>
  <si>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</si>
  <si>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</si>
  <si>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</si>
  <si>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</si>
  <si>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</si>
  <si>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</si>
  <si>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</si>
  <si>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</si>
  <si>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</si>
  <si>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</si>
  <si>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</si>
  <si>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</si>
  <si>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</si>
  <si>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</si>
  <si>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</si>
  <si>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</si>
  <si>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</si>
  <si>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</si>
  <si>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</si>
  <si>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</si>
  <si>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</si>
  <si>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</si>
  <si>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</si>
  <si>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</si>
  <si>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</si>
  <si>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</si>
  <si>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</si>
  <si>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</si>
  <si>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</si>
  <si>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</si>
  <si>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</si>
  <si>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</si>
  <si>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</si>
  <si>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</si>
  <si>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</si>
  <si>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</si>
  <si>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</si>
  <si>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</si>
  <si>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</si>
  <si>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</si>
  <si>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</si>
  <si>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</si>
  <si>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</si>
  <si>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</si>
  <si>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</si>
  <si>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</si>
  <si>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</si>
  <si>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</si>
  <si>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</si>
  <si>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</si>
  <si>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</si>
  <si>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</si>
  <si>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</si>
  <si>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</si>
  <si>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</si>
  <si>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</si>
  <si>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</si>
  <si>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</si>
  <si>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</si>
  <si>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</si>
  <si>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</si>
  <si>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</si>
  <si>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</si>
  <si>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</si>
  <si>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</si>
  <si>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</si>
  <si>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</si>
  <si>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</si>
  <si>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</si>
  <si>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</si>
  <si>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</si>
  <si>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</si>
  <si>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</si>
  <si>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</si>
  <si>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</si>
  <si>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</si>
  <si>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</si>
  <si>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</si>
  <si>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</si>
  <si>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</si>
  <si>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</si>
  <si>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</si>
  <si>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</si>
  <si>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</si>
  <si>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</si>
  <si>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</si>
  <si>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</si>
  <si>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</si>
  <si>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</si>
  <si>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</si>
  <si>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</si>
  <si>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</si>
  <si>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</si>
  <si>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</si>
  <si>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</si>
  <si>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</si>
  <si>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</si>
  <si>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</si>
  <si>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</si>
  <si>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</si>
  <si>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</si>
  <si>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</si>
  <si>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</si>
  <si>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</si>
  <si>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</si>
  <si>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</si>
  <si>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</si>
  <si>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</si>
  <si>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</si>
  <si>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</si>
  <si>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</si>
  <si>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</si>
  <si>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</si>
  <si>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</si>
  <si>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</si>
  <si>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</si>
  <si>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</si>
  <si>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</si>
  <si>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</si>
  <si>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</si>
  <si>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</si>
  <si>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</si>
  <si>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</si>
  <si>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</si>
  <si>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</si>
  <si>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</si>
  <si>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</si>
  <si>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</si>
  <si>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</si>
  <si>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</si>
  <si>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</si>
  <si>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</si>
  <si>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</si>
  <si>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</si>
  <si>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</si>
  <si>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</si>
  <si>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</si>
  <si>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</si>
  <si>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</si>
  <si>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</si>
  <si>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</si>
  <si>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</si>
  <si>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</si>
  <si>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</si>
  <si>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</si>
  <si>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</si>
  <si>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</si>
  <si>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</si>
  <si>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</si>
  <si>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</si>
  <si>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</si>
  <si>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</si>
  <si>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</si>
  <si>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</si>
  <si>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</si>
  <si>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</si>
  <si>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</si>
  <si>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</si>
  <si>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</si>
  <si>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</si>
  <si>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</si>
  <si>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</si>
  <si>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</si>
  <si>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</si>
  <si>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</si>
  <si>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</si>
  <si>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</si>
  <si>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</si>
  <si>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</si>
  <si>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</si>
  <si>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</si>
  <si>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</si>
  <si>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</si>
  <si>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</si>
  <si>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</si>
  <si>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</si>
  <si>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</si>
  <si>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</si>
  <si>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</si>
  <si>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</si>
  <si>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</si>
  <si>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</si>
  <si>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</si>
  <si>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</si>
  <si>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</si>
  <si>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</si>
  <si>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</si>
  <si>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</si>
  <si>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</si>
  <si>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</si>
  <si>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</si>
  <si>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</si>
  <si>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</si>
  <si>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</si>
  <si>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</si>
  <si>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</si>
  <si>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</si>
  <si>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</si>
  <si>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</si>
  <si>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</si>
  <si>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</si>
  <si>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</si>
  <si>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</si>
  <si>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</si>
  <si>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</si>
  <si>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</si>
  <si>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</si>
  <si>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</si>
  <si>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</si>
  <si>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</si>
  <si>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</si>
  <si>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</si>
  <si>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</si>
  <si>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</si>
  <si>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</si>
  <si>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</si>
  <si>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</si>
  <si>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</si>
  <si>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</si>
  <si>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</si>
  <si>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</si>
  <si>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</si>
  <si>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</si>
  <si>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</si>
  <si>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</si>
  <si>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</si>
  <si>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</si>
  <si>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</si>
  <si>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</si>
  <si>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</si>
  <si>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</si>
  <si>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</si>
  <si>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</si>
  <si>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</si>
  <si>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</si>
  <si>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</si>
  <si>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</si>
  <si>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</si>
  <si>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</si>
  <si>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</si>
  <si>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</si>
  <si>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</si>
  <si>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</si>
  <si>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</si>
  <si>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</si>
  <si>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</si>
  <si>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</si>
  <si>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</si>
  <si>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</si>
  <si>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</si>
  <si>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</si>
  <si>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</si>
  <si>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</si>
  <si>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</si>
  <si>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</si>
  <si>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</si>
  <si>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</si>
  <si>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</si>
  <si>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</si>
  <si>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</si>
  <si>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</si>
  <si>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</si>
  <si>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</si>
  <si>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</si>
  <si>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</si>
  <si>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</si>
  <si>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</si>
  <si>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</si>
  <si>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</si>
  <si>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</si>
  <si>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</si>
  <si>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</si>
  <si>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</si>
  <si>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</si>
  <si>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</si>
  <si>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</si>
  <si>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</si>
  <si>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</si>
  <si>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</si>
  <si>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</si>
  <si>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</si>
  <si>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</si>
  <si>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</si>
  <si>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</si>
  <si>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</si>
  <si>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</si>
  <si>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</si>
  <si>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</si>
  <si>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</si>
  <si>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</si>
  <si>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</si>
  <si>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</si>
  <si>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</si>
  <si>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</si>
  <si>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</si>
  <si>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</si>
  <si>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</si>
  <si>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</si>
  <si>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</si>
  <si>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</si>
  <si>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</si>
  <si>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</si>
  <si>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</si>
  <si>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</si>
  <si>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</si>
  <si>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</si>
  <si>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</si>
  <si>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</si>
  <si>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</si>
  <si>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</si>
  <si>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</si>
  <si>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</si>
  <si>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</si>
  <si>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</si>
  <si>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</si>
  <si>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</si>
  <si>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</si>
  <si>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</si>
  <si>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</si>
  <si>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</si>
  <si>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</si>
  <si>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</si>
  <si>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</si>
  <si>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</si>
  <si>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</si>
  <si>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</si>
  <si>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</si>
  <si>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</si>
  <si>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</si>
  <si>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</si>
  <si>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</si>
  <si>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</si>
  <si>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</si>
  <si>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</si>
  <si>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</si>
  <si>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</si>
  <si>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</si>
  <si>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</si>
  <si>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</si>
  <si>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</si>
  <si>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</si>
  <si>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</si>
  <si>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</si>
  <si>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</si>
  <si>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</si>
  <si>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</si>
  <si>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</si>
  <si>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</si>
  <si>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</si>
  <si>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</si>
  <si>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</si>
  <si>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</si>
  <si>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</si>
  <si>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</si>
  <si>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</si>
  <si>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</si>
  <si>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</si>
  <si>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</si>
  <si>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</si>
  <si>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</si>
  <si>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</si>
  <si>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</si>
  <si>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</si>
  <si>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</si>
  <si>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</si>
  <si>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</si>
  <si>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</si>
  <si>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</si>
  <si>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</si>
  <si>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</si>
  <si>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</si>
  <si>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</si>
  <si>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</si>
  <si>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</si>
  <si>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</si>
  <si>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</si>
  <si>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</si>
  <si>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</si>
  <si>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</si>
  <si>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</si>
  <si>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</si>
  <si>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</si>
  <si>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</si>
  <si>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</si>
  <si>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</si>
  <si>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</si>
  <si>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</si>
  <si>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</si>
  <si>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</si>
  <si>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</si>
  <si>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</si>
  <si>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</si>
  <si>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</si>
  <si>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</si>
  <si>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</si>
  <si>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</si>
  <si>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</si>
  <si>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</si>
  <si>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</si>
  <si>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</si>
  <si>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</si>
  <si>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</si>
  <si>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</si>
  <si>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</si>
  <si>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</si>
  <si>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</si>
  <si>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</si>
  <si>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</si>
  <si>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</si>
  <si>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</si>
  <si>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</si>
  <si>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</si>
  <si>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</si>
  <si>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</si>
  <si>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</si>
  <si>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</si>
  <si>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</si>
  <si>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</si>
  <si>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</si>
  <si>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</si>
  <si>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</si>
  <si>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</si>
  <si>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</si>
  <si>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</si>
  <si>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</si>
  <si>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</si>
  <si>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</si>
  <si>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</si>
  <si>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</si>
  <si>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</si>
  <si>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</si>
  <si>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</si>
  <si>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</si>
  <si>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</si>
  <si>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</si>
  <si>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</si>
  <si>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</si>
  <si>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</si>
  <si>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</si>
  <si>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</si>
  <si>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</si>
  <si>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</si>
  <si>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</si>
  <si>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</si>
  <si>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</si>
  <si>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</si>
  <si>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</si>
  <si>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</si>
  <si>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</si>
  <si>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</si>
  <si>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</si>
  <si>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</si>
  <si>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</si>
  <si>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</si>
  <si>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</si>
  <si>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</si>
  <si>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</si>
  <si>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</si>
  <si>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</si>
  <si>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</si>
  <si>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</si>
  <si>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</si>
  <si>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</si>
  <si>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</si>
  <si>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</si>
  <si>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</si>
  <si>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</si>
  <si>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</si>
  <si>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</si>
  <si>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</si>
  <si>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</si>
  <si>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</si>
  <si>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</si>
  <si>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</si>
  <si>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</si>
  <si>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</si>
  <si>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</si>
  <si>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</si>
  <si>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</si>
  <si>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</si>
  <si>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</si>
  <si>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</si>
  <si>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</si>
  <si>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</si>
  <si>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</si>
  <si>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</si>
  <si>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</si>
  <si>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</si>
  <si>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</si>
  <si>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</si>
  <si>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</si>
  <si>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</si>
  <si>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</si>
  <si>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</si>
  <si>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</si>
  <si>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</si>
  <si>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</si>
  <si>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</si>
  <si>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</si>
  <si>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</si>
  <si>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</si>
  <si>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</si>
  <si>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</si>
  <si>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</si>
  <si>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</si>
  <si>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</si>
  <si>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</si>
  <si>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</si>
  <si>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</si>
  <si>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</si>
  <si>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</si>
  <si>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</si>
  <si>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</si>
  <si>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</si>
  <si>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</si>
  <si>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</si>
  <si>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</si>
  <si>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</si>
  <si>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</si>
  <si>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</si>
  <si>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</si>
  <si>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</si>
  <si>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</si>
  <si>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</si>
  <si>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</si>
  <si>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</si>
  <si>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</si>
  <si>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</si>
  <si>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</si>
  <si>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</si>
  <si>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</si>
  <si>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</si>
  <si>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</si>
  <si>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</si>
  <si>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</si>
  <si>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</si>
  <si>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</si>
  <si>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</si>
  <si>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</si>
  <si>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</si>
  <si>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</si>
  <si>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</si>
  <si>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</si>
  <si>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</si>
  <si>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</si>
  <si>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</si>
  <si>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</si>
  <si>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</si>
  <si>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</si>
  <si>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</si>
  <si>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</si>
  <si>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</si>
  <si>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</si>
  <si>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</si>
  <si>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</si>
  <si>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</si>
  <si>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</si>
  <si>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</si>
  <si>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</si>
  <si>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</si>
  <si>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</si>
  <si>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</si>
  <si>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</si>
  <si>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</si>
  <si>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</si>
  <si>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</si>
  <si>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</si>
  <si>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</si>
  <si>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</si>
  <si>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</si>
  <si>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</si>
  <si>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</si>
  <si>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</si>
  <si>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</si>
  <si>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</si>
  <si>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</si>
  <si>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</si>
  <si>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</si>
  <si>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</si>
  <si>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</si>
  <si>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</si>
  <si>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</si>
  <si>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</si>
  <si>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</si>
  <si>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</si>
  <si>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</si>
  <si>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</si>
  <si>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</si>
  <si>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</si>
  <si>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</si>
  <si>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</si>
  <si>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</si>
  <si>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</si>
  <si>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</si>
  <si>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</si>
  <si>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</si>
  <si>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</si>
  <si>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</si>
  <si>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</si>
  <si>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</si>
  <si>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</si>
  <si>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</si>
  <si>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</si>
  <si>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</si>
  <si>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</si>
  <si>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</si>
  <si>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</si>
  <si>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</si>
  <si>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</si>
  <si>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</si>
  <si>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</si>
  <si>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</si>
  <si>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</si>
  <si>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</si>
  <si>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</si>
  <si>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</si>
  <si>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</si>
  <si>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</si>
  <si>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</si>
  <si>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</si>
  <si>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</si>
  <si>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</si>
  <si>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</si>
  <si>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</si>
  <si>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</si>
  <si>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</si>
  <si>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</si>
  <si>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</si>
  <si>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</si>
  <si>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</si>
  <si>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</si>
  <si>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</si>
  <si>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</si>
  <si>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</si>
  <si>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</si>
  <si>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</si>
  <si>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</si>
  <si>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</si>
  <si>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</si>
  <si>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</si>
  <si>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</si>
  <si>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</si>
  <si>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</si>
  <si>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</si>
  <si>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</si>
  <si>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</si>
  <si>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</si>
  <si>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</si>
  <si>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</si>
  <si>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</si>
  <si>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</si>
  <si>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</si>
  <si>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</si>
  <si>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</si>
  <si>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</si>
  <si>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</si>
  <si>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</si>
  <si>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</si>
  <si>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</si>
  <si>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</si>
  <si>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</si>
  <si>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</si>
  <si>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</si>
  <si>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</si>
  <si>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</si>
  <si>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</si>
  <si>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</si>
  <si>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</si>
  <si>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</si>
  <si>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</si>
  <si>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</si>
  <si>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</si>
  <si>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</si>
  <si>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</si>
  <si>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</si>
  <si>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</si>
  <si>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</si>
  <si>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</si>
  <si>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</si>
  <si>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</si>
  <si>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</si>
  <si>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</si>
  <si>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</si>
  <si>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</si>
  <si>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</si>
  <si>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</si>
  <si>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</si>
  <si>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</si>
  <si>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</si>
  <si>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</si>
  <si>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</si>
  <si>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</si>
  <si>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</si>
  <si>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</si>
  <si>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</si>
  <si>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</si>
  <si>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</si>
  <si>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</si>
  <si>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</si>
  <si>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</si>
  <si>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</si>
  <si>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</si>
  <si>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</si>
  <si>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</si>
  <si>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</si>
  <si>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</si>
  <si>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</si>
  <si>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</si>
  <si>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</si>
  <si>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</si>
  <si>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</si>
  <si>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</si>
  <si>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</si>
  <si>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</si>
  <si>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</si>
  <si>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</si>
  <si>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</si>
  <si>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</si>
  <si>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</si>
  <si>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</si>
  <si>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</si>
  <si>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</si>
  <si>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</si>
  <si>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</si>
  <si>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</si>
  <si>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</si>
  <si>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</si>
  <si>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</si>
  <si>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</si>
  <si>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</si>
  <si>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</si>
  <si>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</si>
  <si>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</si>
  <si>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</si>
  <si>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</si>
  <si>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</si>
  <si>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</si>
  <si>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</si>
  <si>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</si>
  <si>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</si>
  <si>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</si>
  <si>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</si>
  <si>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</si>
  <si>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</si>
  <si>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</si>
  <si>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</si>
  <si>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</si>
  <si>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</si>
  <si>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</si>
  <si>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</si>
  <si>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</si>
  <si>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</si>
  <si>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</si>
  <si>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</si>
  <si>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</si>
  <si>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</si>
  <si>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</si>
  <si>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</si>
  <si>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</si>
  <si>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</si>
  <si>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</si>
  <si>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</si>
  <si>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</si>
  <si>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</si>
  <si>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</si>
  <si>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</si>
  <si>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</si>
  <si>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</si>
  <si>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</si>
  <si>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</si>
  <si>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</si>
  <si>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</si>
  <si>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</si>
  <si>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</si>
  <si>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</si>
  <si>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</si>
  <si>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</si>
  <si>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</si>
  <si>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</si>
  <si>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</si>
  <si>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</si>
  <si>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</si>
  <si>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</si>
  <si>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</si>
  <si>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</si>
  <si>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</si>
  <si>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</si>
  <si>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</si>
  <si>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</si>
  <si>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</si>
  <si>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</si>
  <si>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</si>
  <si>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</si>
  <si>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</si>
  <si>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</si>
  <si>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</si>
  <si>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</si>
  <si>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</si>
  <si>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</si>
  <si>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</si>
  <si>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</si>
  <si>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</si>
  <si>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</si>
  <si>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</si>
  <si>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</si>
  <si>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</si>
  <si>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</si>
  <si>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</si>
  <si>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</si>
  <si>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</si>
  <si>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</si>
  <si>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</si>
  <si>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</si>
  <si>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</si>
  <si>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</si>
  <si>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</si>
  <si>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</si>
  <si>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</si>
  <si>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</si>
  <si>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</si>
  <si>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</si>
  <si>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</si>
  <si>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</si>
  <si>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</si>
  <si>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</si>
  <si>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</si>
  <si>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</si>
  <si>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</si>
  <si>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</si>
  <si>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</si>
  <si>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</si>
  <si>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</si>
  <si>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</si>
  <si>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</si>
  <si>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</si>
  <si>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</si>
  <si>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</si>
  <si>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</si>
  <si>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</si>
  <si>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</si>
  <si>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</si>
  <si>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</si>
  <si>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</si>
  <si>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</si>
  <si>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</si>
  <si>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</si>
  <si>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</si>
  <si>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</si>
  <si>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</si>
  <si>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</si>
  <si>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</si>
  <si>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</si>
  <si>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</si>
  <si>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</si>
  <si>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</si>
  <si>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</si>
  <si>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</si>
  <si>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</si>
  <si>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</si>
  <si>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</si>
  <si>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</si>
  <si>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</si>
  <si>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</si>
  <si>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</si>
  <si>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</si>
  <si>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</si>
  <si>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</si>
  <si>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</si>
  <si>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</si>
  <si>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</si>
  <si>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</si>
  <si>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</si>
  <si>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</si>
  <si>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</si>
  <si>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</si>
  <si>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</si>
  <si>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</si>
  <si>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</si>
  <si>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</si>
  <si>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</si>
  <si>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</si>
  <si>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</si>
  <si>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</si>
  <si>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</si>
  <si>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</si>
  <si>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</si>
  <si>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</si>
  <si>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</si>
  <si>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</si>
  <si>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</si>
  <si>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</si>
  <si>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</si>
  <si>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</si>
  <si>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</si>
  <si>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</si>
  <si>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</si>
  <si>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</si>
  <si>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</si>
  <si>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</si>
  <si>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</si>
  <si>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</si>
  <si>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</si>
  <si>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</si>
  <si>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</si>
  <si>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</si>
  <si>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</si>
  <si>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</si>
  <si>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</si>
  <si>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</si>
  <si>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</si>
  <si>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</si>
  <si>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</si>
  <si>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</si>
  <si>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</si>
  <si>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</si>
  <si>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</si>
  <si>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</si>
  <si>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</si>
  <si>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</si>
  <si>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</si>
  <si>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</si>
  <si>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</si>
  <si>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</si>
  <si>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</si>
  <si>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</si>
  <si>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</si>
  <si>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</si>
  <si>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</si>
  <si>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</si>
  <si>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</si>
  <si>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</si>
  <si>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</si>
  <si>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</si>
  <si>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</si>
  <si>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</si>
  <si>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</si>
  <si>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</si>
  <si>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</si>
  <si>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</si>
  <si>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</si>
  <si>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</si>
  <si>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</si>
  <si>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</si>
  <si>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</si>
  <si>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</si>
  <si>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</si>
  <si>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</si>
  <si>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</si>
  <si>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</si>
  <si>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</si>
  <si>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</si>
  <si>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</si>
  <si>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</si>
  <si>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</si>
  <si>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</si>
  <si>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</si>
  <si>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</si>
  <si>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</si>
  <si>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</si>
  <si>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</si>
  <si>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</si>
  <si>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</si>
  <si>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</si>
  <si>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</si>
  <si>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</si>
  <si>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</si>
  <si>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</si>
  <si>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</si>
  <si>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</si>
  <si>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</si>
  <si>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</si>
  <si>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</si>
  <si>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</si>
  <si>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</si>
  <si>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</si>
  <si>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</si>
  <si>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</si>
  <si>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</si>
  <si>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</si>
  <si>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</si>
  <si>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</si>
  <si>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</si>
  <si>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</si>
  <si>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</si>
  <si>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</si>
  <si>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</si>
  <si>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</si>
  <si>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</si>
  <si>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</si>
  <si>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</si>
  <si>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</si>
  <si>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</si>
  <si>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</si>
  <si>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</si>
  <si>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</si>
  <si>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</si>
  <si>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</si>
  <si>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</si>
  <si>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</si>
  <si>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</si>
  <si>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</si>
  <si>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</si>
  <si>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</si>
  <si>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</si>
  <si>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</si>
  <si>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</si>
  <si>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</si>
  <si>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</si>
  <si>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</si>
  <si>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</si>
  <si>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</si>
  <si>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</si>
  <si>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</si>
  <si>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</si>
  <si>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</si>
  <si>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</si>
  <si>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</si>
  <si>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</si>
  <si>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</si>
  <si>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</si>
  <si>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</si>
  <si>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</si>
  <si>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</si>
  <si>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</si>
  <si>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</si>
  <si>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</si>
  <si>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</si>
  <si>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</si>
  <si>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</si>
  <si>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</si>
  <si>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</si>
  <si>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</si>
  <si>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</si>
  <si>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</si>
  <si>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</si>
  <si>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</si>
  <si>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</si>
  <si>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</si>
  <si>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</si>
  <si>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</si>
  <si>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</si>
  <si>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</si>
  <si>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</si>
  <si>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</si>
  <si>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</si>
  <si>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</si>
  <si>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</si>
  <si>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</si>
  <si>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</si>
  <si>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</si>
  <si>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</si>
  <si>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</si>
  <si>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</si>
  <si>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</si>
  <si>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</si>
  <si>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</si>
  <si>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</si>
  <si>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</si>
  <si>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</si>
  <si>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</si>
  <si>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</si>
  <si>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</si>
  <si>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</si>
  <si>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</si>
  <si>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</si>
  <si>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</si>
  <si>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</si>
  <si>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</si>
  <si>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</si>
  <si>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</si>
  <si>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</si>
  <si>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</si>
  <si>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</si>
  <si>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</si>
  <si>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</si>
  <si>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</si>
  <si>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</si>
  <si>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</si>
  <si>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</si>
  <si>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</si>
  <si>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</si>
  <si>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</si>
  <si>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</si>
  <si>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</si>
  <si>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</si>
  <si>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</si>
  <si>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</si>
  <si>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</si>
  <si>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</si>
  <si>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</si>
  <si>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</si>
  <si>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</si>
  <si>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</si>
  <si>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</si>
  <si>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</si>
  <si>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</si>
  <si>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</si>
  <si>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</si>
  <si>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</si>
  <si>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</si>
  <si>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</si>
  <si>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</si>
  <si>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</si>
  <si>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</si>
  <si>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</si>
  <si>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</si>
  <si>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</si>
  <si>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</si>
  <si>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</si>
  <si>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</si>
  <si>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</si>
  <si>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</si>
  <si>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</si>
  <si>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</si>
  <si>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</si>
  <si>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</si>
  <si>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</si>
  <si>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</si>
  <si>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</si>
  <si>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</si>
  <si>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</si>
  <si>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</si>
  <si>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</si>
  <si>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</si>
  <si>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</si>
  <si>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</si>
  <si>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</si>
  <si>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</si>
  <si>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</si>
  <si>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</si>
  <si>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</si>
  <si>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</si>
  <si>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</si>
  <si>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</si>
  <si>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</si>
  <si>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</si>
  <si>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</si>
  <si>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</si>
  <si>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</si>
  <si>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</si>
  <si>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</si>
  <si>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</si>
  <si>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</si>
  <si>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</si>
  <si>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</si>
  <si>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</si>
  <si>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</si>
  <si>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</si>
  <si>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</si>
  <si>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</si>
  <si>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</si>
  <si>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</si>
  <si>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</si>
  <si>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</si>
  <si>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</si>
  <si>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</si>
  <si>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</si>
  <si>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</si>
  <si>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</si>
  <si>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</si>
  <si>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</si>
  <si>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</si>
  <si>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</si>
  <si>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</si>
  <si>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</si>
  <si>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</si>
  <si>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</si>
  <si>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</si>
  <si>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</si>
  <si>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</si>
  <si>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</si>
  <si>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</si>
  <si>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</si>
  <si>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</si>
  <si>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</si>
  <si>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</si>
  <si>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</si>
  <si>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</si>
  <si>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</si>
  <si>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</si>
  <si>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</si>
  <si>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</si>
  <si>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</si>
  <si>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</si>
  <si>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</si>
  <si>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</si>
  <si>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</si>
  <si>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</si>
  <si>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</si>
  <si>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</si>
  <si>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</si>
  <si>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</si>
  <si>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</si>
  <si>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</si>
  <si>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</si>
  <si>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</si>
  <si>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</si>
  <si>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</si>
  <si>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</si>
  <si>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</si>
  <si>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</si>
  <si>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</si>
  <si>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</si>
  <si>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</si>
  <si>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</si>
  <si>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</si>
  <si>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</si>
  <si>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</si>
  <si>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</si>
  <si>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</si>
  <si>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</si>
  <si>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</si>
  <si>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</si>
  <si>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</si>
  <si>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</si>
  <si>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</si>
  <si>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</si>
  <si>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</si>
  <si>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</si>
  <si>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</si>
  <si>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</si>
  <si>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</si>
  <si>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</si>
  <si>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</si>
  <si>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</si>
  <si>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</si>
  <si>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</si>
  <si>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</si>
  <si>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</si>
  <si>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</si>
  <si>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</si>
  <si>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</si>
  <si>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</si>
  <si>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</si>
  <si>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</si>
  <si>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</si>
  <si>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</si>
  <si>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</si>
  <si>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</si>
  <si>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</si>
  <si>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</si>
  <si>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</si>
  <si>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</si>
  <si>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</si>
  <si>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</si>
  <si>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</si>
  <si>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</si>
  <si>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</si>
  <si>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</si>
  <si>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</si>
  <si>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</si>
  <si>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</si>
  <si>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</si>
  <si>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</si>
  <si>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</si>
  <si>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</si>
  <si>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</si>
  <si>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</si>
  <si>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</si>
  <si>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</si>
  <si>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</si>
  <si>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</si>
  <si>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</si>
  <si>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</si>
  <si>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</si>
  <si>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</si>
  <si>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</si>
  <si>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</si>
  <si>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</si>
  <si>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</si>
  <si>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</si>
  <si>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</si>
  <si>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</si>
  <si>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</si>
  <si>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</si>
  <si>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</si>
  <si>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</si>
  <si>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</si>
  <si>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</si>
  <si>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</si>
  <si>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</si>
  <si>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</si>
  <si>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</si>
  <si>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</si>
  <si>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</si>
  <si>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</si>
  <si>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</si>
  <si>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</si>
  <si>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</si>
  <si>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</si>
  <si>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</si>
  <si>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</si>
  <si>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</si>
  <si>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</si>
  <si>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</si>
  <si>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</si>
  <si>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</si>
  <si>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</si>
  <si>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</si>
  <si>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</si>
  <si>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</si>
  <si>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</si>
  <si>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</si>
  <si>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</si>
  <si>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</si>
  <si>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</si>
  <si>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</si>
  <si>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</si>
  <si>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</si>
  <si>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</si>
  <si>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</si>
  <si>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</si>
  <si>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</si>
  <si>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</si>
  <si>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</si>
  <si>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</si>
  <si>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</si>
  <si>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</si>
  <si>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</si>
  <si>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</si>
  <si>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</si>
  <si>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</si>
  <si>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</si>
  <si>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</si>
  <si>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</si>
  <si>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</si>
  <si>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</si>
  <si>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</si>
  <si>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</si>
  <si>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</si>
  <si>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</si>
  <si>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</si>
  <si>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</si>
  <si>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</si>
  <si>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</si>
  <si>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</si>
  <si>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</si>
  <si>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</si>
  <si>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</si>
  <si>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</si>
  <si>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</si>
  <si>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</si>
  <si>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</si>
  <si>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</si>
  <si>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</si>
  <si>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</si>
  <si>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</si>
  <si>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</si>
  <si>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</si>
  <si>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</si>
  <si>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</si>
  <si>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</si>
  <si>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</si>
  <si>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</si>
  <si>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</si>
  <si>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</si>
  <si>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</si>
  <si>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</si>
  <si>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</si>
  <si>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</si>
  <si>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</si>
  <si>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</si>
  <si>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</si>
  <si>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</si>
  <si>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</si>
  <si>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</si>
  <si>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</si>
  <si>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</si>
  <si>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</si>
  <si>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</si>
  <si>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</si>
  <si>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</si>
  <si>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</si>
  <si>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</si>
  <si>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</si>
  <si>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</si>
  <si>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</si>
  <si>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</si>
  <si>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</si>
  <si>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</si>
  <si>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</si>
  <si>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</si>
  <si>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</si>
  <si>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</si>
  <si>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</si>
  <si>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</si>
  <si>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</si>
  <si>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</si>
  <si>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</si>
  <si>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</si>
  <si>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</si>
  <si>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</si>
  <si>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</si>
  <si>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</si>
  <si>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</si>
  <si>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</si>
  <si>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</si>
  <si>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</si>
  <si>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</si>
  <si>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</si>
  <si>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</si>
  <si>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</si>
  <si>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</si>
  <si>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</si>
  <si>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</si>
  <si>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</si>
  <si>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</si>
  <si>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</si>
  <si>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</si>
  <si>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</si>
  <si>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</si>
  <si>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</si>
  <si>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</si>
  <si>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</si>
  <si>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</si>
  <si>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</si>
  <si>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</si>
  <si>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</si>
  <si>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</si>
  <si>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</si>
  <si>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</si>
  <si>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</si>
  <si>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</si>
  <si>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</si>
  <si>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</si>
  <si>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</si>
  <si>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</si>
  <si>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</si>
  <si>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</si>
  <si>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</si>
  <si>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</si>
  <si>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</si>
  <si>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</si>
  <si>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</si>
  <si>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</si>
  <si>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</si>
  <si>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</si>
  <si>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</si>
  <si>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</si>
  <si>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</si>
  <si>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</si>
  <si>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</si>
  <si>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</si>
  <si>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</si>
  <si>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</si>
  <si>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</si>
  <si>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</si>
  <si>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</si>
  <si>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</si>
  <si>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</si>
  <si>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</si>
  <si>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</si>
  <si>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</si>
  <si>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</si>
  <si>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</si>
  <si>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</si>
  <si>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</si>
  <si>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</si>
  <si>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</si>
  <si>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</si>
  <si>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</si>
  <si>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</si>
  <si>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</si>
  <si>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</si>
  <si>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</si>
  <si>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</si>
  <si>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</si>
  <si>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</si>
  <si>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</si>
  <si>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</si>
  <si>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</si>
  <si>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</si>
  <si>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</si>
  <si>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</si>
  <si>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</si>
  <si>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</si>
  <si>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</si>
  <si>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</si>
  <si>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</si>
  <si>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</si>
  <si>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</si>
  <si>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</si>
  <si>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</si>
  <si>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</si>
  <si>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</si>
  <si>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</si>
  <si>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</si>
  <si>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</si>
  <si>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</si>
  <si>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</si>
  <si>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</si>
  <si>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</si>
  <si>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</si>
  <si>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</si>
  <si>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</si>
  <si>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</si>
  <si>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</si>
  <si>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</si>
  <si>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</si>
  <si>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</si>
  <si>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</si>
  <si>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</si>
  <si>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</si>
  <si>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</si>
  <si>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</si>
  <si>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</si>
  <si>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</si>
  <si>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</si>
  <si>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</si>
  <si>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</si>
  <si>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</si>
  <si>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</si>
  <si>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</si>
  <si>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</si>
  <si>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</si>
  <si>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</si>
  <si>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</si>
  <si>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</si>
  <si>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</si>
  <si>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</si>
  <si>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</si>
  <si>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</si>
  <si>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</si>
  <si>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</si>
  <si>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</si>
  <si>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</si>
  <si>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</si>
  <si>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</si>
  <si>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</si>
  <si>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</si>
  <si>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</si>
  <si>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</si>
  <si>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</si>
  <si>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</si>
  <si>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</si>
  <si>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</si>
  <si>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</si>
  <si>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</si>
  <si>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</si>
  <si>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</si>
  <si>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</si>
  <si>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</si>
  <si>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</si>
  <si>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</si>
  <si>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</si>
  <si>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</si>
  <si>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</si>
  <si>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</si>
  <si>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</si>
  <si>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</si>
  <si>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</si>
  <si>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</si>
  <si>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</si>
  <si>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</si>
  <si>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</si>
  <si>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</si>
  <si>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</si>
  <si>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</si>
  <si>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</si>
  <si>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</si>
  <si>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</si>
  <si>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</si>
  <si>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</si>
  <si>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</si>
  <si>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</si>
  <si>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</si>
  <si>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</si>
  <si>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</si>
  <si>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</si>
  <si>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</si>
  <si>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</si>
  <si>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</si>
  <si>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</si>
  <si>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</si>
  <si>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</si>
  <si>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</si>
  <si>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</si>
  <si>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</si>
  <si>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</si>
  <si>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</si>
  <si>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</si>
  <si>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</si>
  <si>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</si>
  <si>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</si>
  <si>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</si>
  <si>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</si>
  <si>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</si>
  <si>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</si>
  <si>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</si>
  <si>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</si>
  <si>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</si>
  <si>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</si>
  <si>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</si>
  <si>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</si>
  <si>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</si>
  <si>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</si>
  <si>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</si>
  <si>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</si>
  <si>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</si>
  <si>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</si>
  <si>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</si>
  <si>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</si>
  <si>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</si>
  <si>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</si>
  <si>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</si>
  <si>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</si>
  <si>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</si>
  <si>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</si>
  <si>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</si>
  <si>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</si>
  <si>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</si>
  <si>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</si>
  <si>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</si>
  <si>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</si>
  <si>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</si>
  <si>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</si>
  <si>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</si>
  <si>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</si>
  <si>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</si>
  <si>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</si>
  <si>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</si>
  <si>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</si>
  <si>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</si>
  <si>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</si>
  <si>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</si>
  <si>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</si>
  <si>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</si>
  <si>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</si>
  <si>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</si>
  <si>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</si>
  <si>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</si>
  <si>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</si>
  <si>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</si>
  <si>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</si>
  <si>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</si>
  <si>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</si>
  <si>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</si>
  <si>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</si>
  <si>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</si>
  <si>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</si>
  <si>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</si>
  <si>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</si>
  <si>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</si>
  <si>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</si>
  <si>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</si>
  <si>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</si>
  <si>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</si>
  <si>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</si>
  <si>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</si>
  <si>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</si>
  <si>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</si>
  <si>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</si>
  <si>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</si>
  <si>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</si>
  <si>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</si>
  <si>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</si>
  <si>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</si>
  <si>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</si>
  <si>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</si>
  <si>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</si>
  <si>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</si>
  <si>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</si>
  <si>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</si>
  <si>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</si>
  <si>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</si>
  <si>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</si>
  <si>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</si>
  <si>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</si>
  <si>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</si>
  <si>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</si>
  <si>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</si>
  <si>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</si>
  <si>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</si>
  <si>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</si>
  <si>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</si>
  <si>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</si>
  <si>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</si>
  <si>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</si>
  <si>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</si>
  <si>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</si>
  <si>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</si>
  <si>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</si>
  <si>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</si>
  <si>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</si>
  <si>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</si>
  <si>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</si>
  <si>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</si>
  <si>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</si>
  <si>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</si>
  <si>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</si>
  <si>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</si>
  <si>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</si>
  <si>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</si>
  <si>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</si>
  <si>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</si>
  <si>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</si>
  <si>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</si>
  <si>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</si>
  <si>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</si>
  <si>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</si>
  <si>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</si>
  <si>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</si>
  <si>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</si>
  <si>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</si>
  <si>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</si>
  <si>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</si>
  <si>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</si>
  <si>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</si>
  <si>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</si>
  <si>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</si>
  <si>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</si>
  <si>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</si>
  <si>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</si>
  <si>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</si>
  <si>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</si>
  <si>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</si>
  <si>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</si>
  <si>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</si>
  <si>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</si>
  <si>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</si>
  <si>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</si>
  <si>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</si>
  <si>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</si>
  <si>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</si>
  <si>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</si>
  <si>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</si>
  <si>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</si>
  <si>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</si>
  <si>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</si>
  <si>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</si>
  <si>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</si>
  <si>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</si>
  <si>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</si>
  <si>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</si>
  <si>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</si>
  <si>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</si>
  <si>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</si>
  <si>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</si>
  <si>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</si>
  <si>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</si>
  <si>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</si>
  <si>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</si>
  <si>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</si>
  <si>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</si>
  <si>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</si>
  <si>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</si>
  <si>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</si>
  <si>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</si>
  <si>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</si>
  <si>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</si>
  <si>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</si>
  <si>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</si>
  <si>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</si>
  <si>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</si>
  <si>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</si>
  <si>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</si>
  <si>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</si>
  <si>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</si>
  <si>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</si>
  <si>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</si>
  <si>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</si>
  <si>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</si>
  <si>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</si>
  <si>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</si>
  <si>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</si>
  <si>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</si>
  <si>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</si>
  <si>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</si>
  <si>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</si>
  <si>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</si>
  <si>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</si>
  <si>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</si>
  <si>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</si>
  <si>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</si>
  <si>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</si>
  <si>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</si>
  <si>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</si>
  <si>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</si>
  <si>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</si>
  <si>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</si>
  <si>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</si>
  <si>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</si>
  <si>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</si>
  <si>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</si>
  <si>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</si>
  <si>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</si>
  <si>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</si>
  <si>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</si>
  <si>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</si>
  <si>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</si>
  <si>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</si>
  <si>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</si>
  <si>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</si>
  <si>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</si>
  <si>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</si>
  <si>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</si>
  <si>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</si>
  <si>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</si>
  <si>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</si>
  <si>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</si>
  <si>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</si>
  <si>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</si>
  <si>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</si>
  <si>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</si>
  <si>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</si>
  <si>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</si>
  <si>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</si>
  <si>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</si>
  <si>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</si>
  <si>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</si>
  <si>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</si>
  <si>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</si>
  <si>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</si>
  <si>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</si>
  <si>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</si>
  <si>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</si>
  <si>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</si>
  <si>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</si>
  <si>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</si>
  <si>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</si>
  <si>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</si>
  <si>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</si>
  <si>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</si>
  <si>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</si>
  <si>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</si>
  <si>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</si>
  <si>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</si>
  <si>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</si>
  <si>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</si>
  <si>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</si>
  <si>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</si>
  <si>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</si>
  <si>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</si>
  <si>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</si>
  <si>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</si>
  <si>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</si>
  <si>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</si>
  <si>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</si>
  <si>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</si>
  <si>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</si>
  <si>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</si>
  <si>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</si>
  <si>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</si>
  <si>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</si>
  <si>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</si>
  <si>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</si>
  <si>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</si>
  <si>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</si>
  <si>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</si>
  <si>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</si>
  <si>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</si>
  <si>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</si>
  <si>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</si>
  <si>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</si>
  <si>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</si>
  <si>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</si>
  <si>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</si>
  <si>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</si>
  <si>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</si>
  <si>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</si>
  <si>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</si>
  <si>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</si>
  <si>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</si>
  <si>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</si>
  <si>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</si>
  <si>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</si>
  <si>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</si>
  <si>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</si>
  <si>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</si>
  <si>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</si>
  <si>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</si>
  <si>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</si>
  <si>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</si>
  <si>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</si>
  <si>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</si>
  <si>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</si>
  <si>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</si>
  <si>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</si>
  <si>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</si>
  <si>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</si>
  <si>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</si>
  <si>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</si>
  <si>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</si>
  <si>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</si>
  <si>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</si>
  <si>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</si>
  <si>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</si>
  <si>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</si>
  <si>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</si>
  <si>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</si>
  <si>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</si>
  <si>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</si>
  <si>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</si>
  <si>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</si>
  <si>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</si>
  <si>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</si>
  <si>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</si>
  <si>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</si>
  <si>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</si>
  <si>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</si>
  <si>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</si>
  <si>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</si>
  <si>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</si>
  <si>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</si>
  <si>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</si>
  <si>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</si>
  <si>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</si>
  <si>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</si>
  <si>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</si>
  <si>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</si>
  <si>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</si>
  <si>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</si>
  <si>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</si>
  <si>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</si>
  <si>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</si>
  <si>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</si>
  <si>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</si>
  <si>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</si>
  <si>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</si>
  <si>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</si>
  <si>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</si>
  <si>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</si>
  <si>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</si>
  <si>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</si>
  <si>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</si>
  <si>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</si>
  <si>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</si>
  <si>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</si>
  <si>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</si>
  <si>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</si>
  <si>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</si>
  <si>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</si>
  <si>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</si>
  <si>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</si>
  <si>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</si>
  <si>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</si>
  <si>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</si>
  <si>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</si>
  <si>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</si>
  <si>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</si>
  <si>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</si>
  <si>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</si>
  <si>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</si>
  <si>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</si>
  <si>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</si>
  <si>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</si>
  <si>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</si>
  <si>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</si>
  <si>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</si>
  <si>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</si>
  <si>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</si>
  <si>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</si>
  <si>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</si>
  <si>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</si>
  <si>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</si>
  <si>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</si>
  <si>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</si>
  <si>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</si>
  <si>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</si>
  <si>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</si>
  <si>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</si>
  <si>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</si>
  <si>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</si>
  <si>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</si>
  <si>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</si>
  <si>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</si>
  <si>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</si>
  <si>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</si>
  <si>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</si>
  <si>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</si>
  <si>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</si>
  <si>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</si>
  <si>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</si>
  <si>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</si>
  <si>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</si>
  <si>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</si>
  <si>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</si>
  <si>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</si>
  <si>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</si>
  <si>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</si>
  <si>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</si>
  <si>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</si>
  <si>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</si>
  <si>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</si>
  <si>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</si>
  <si>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</si>
  <si>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</si>
  <si>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</si>
  <si>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</si>
  <si>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</si>
  <si>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</si>
  <si>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</si>
  <si>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</si>
  <si>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</si>
  <si>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</si>
  <si>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</si>
  <si>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</si>
  <si>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</si>
  <si>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</si>
  <si>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</si>
  <si>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</si>
  <si>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</si>
  <si>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</si>
  <si>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</si>
  <si>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</si>
  <si>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</si>
  <si>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</si>
  <si>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</si>
  <si>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</si>
  <si>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</si>
  <si>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</si>
  <si>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</si>
  <si>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</si>
  <si>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</si>
  <si>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</si>
  <si>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</si>
  <si>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</si>
  <si>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</si>
  <si>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</si>
  <si>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</si>
  <si>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</si>
  <si>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</si>
  <si>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</si>
  <si>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</si>
  <si>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</si>
  <si>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</si>
  <si>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</si>
  <si>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</si>
  <si>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</si>
  <si>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</si>
  <si>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</si>
  <si>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</si>
  <si>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</si>
  <si>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</si>
  <si>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</si>
  <si>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</si>
  <si>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</si>
  <si>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</si>
  <si>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</si>
  <si>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</si>
  <si>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</si>
  <si>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</si>
  <si>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</si>
  <si>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</si>
  <si>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</si>
  <si>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</si>
  <si>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</si>
  <si>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</si>
  <si>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</si>
  <si>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</si>
  <si>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</si>
  <si>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</si>
  <si>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</si>
  <si>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</si>
  <si>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</si>
  <si>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</si>
  <si>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</si>
  <si>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</si>
  <si>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</si>
  <si>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</si>
  <si>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</si>
  <si>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</si>
  <si>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</si>
  <si>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</si>
  <si>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</si>
  <si>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</si>
  <si>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</si>
  <si>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</si>
  <si>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</si>
  <si>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</si>
  <si>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</si>
  <si>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</si>
  <si>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</si>
  <si>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</si>
  <si>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</si>
  <si>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</si>
  <si>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</si>
  <si>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</si>
  <si>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</si>
  <si>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</si>
  <si>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</si>
  <si>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</si>
  <si>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</si>
  <si>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</si>
  <si>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</si>
  <si>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</si>
  <si>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</si>
  <si>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</si>
  <si>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</si>
  <si>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</si>
  <si>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</si>
  <si>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</si>
  <si>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</si>
  <si>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</si>
  <si>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</si>
  <si>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</si>
  <si>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</si>
  <si>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</si>
  <si>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</si>
  <si>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</si>
  <si>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</si>
  <si>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</si>
  <si>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</si>
  <si>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</si>
  <si>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</si>
  <si>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</si>
  <si>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</si>
  <si>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</si>
  <si>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</si>
  <si>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</si>
  <si>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</si>
  <si>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</si>
  <si>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</si>
  <si>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</si>
  <si>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</si>
  <si>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</si>
  <si>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</si>
  <si>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</si>
  <si>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</si>
  <si>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</si>
  <si>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</si>
  <si>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</si>
  <si>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</si>
  <si>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</si>
  <si>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</si>
  <si>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</si>
  <si>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</si>
  <si>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</si>
  <si>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</si>
  <si>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</si>
  <si>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</si>
  <si>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</si>
  <si>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</si>
  <si>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</si>
  <si>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</si>
  <si>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</si>
  <si>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</si>
  <si>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</si>
  <si>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</si>
  <si>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</si>
  <si>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</si>
  <si>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</si>
  <si>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</si>
  <si>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</si>
  <si>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</si>
  <si>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</si>
  <si>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</si>
  <si>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</si>
  <si>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</si>
  <si>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</si>
  <si>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</si>
  <si>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</si>
  <si>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</si>
  <si>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</si>
  <si>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</si>
  <si>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</si>
  <si>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</si>
  <si>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</si>
  <si>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</si>
  <si>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</si>
  <si>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</si>
  <si>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</si>
  <si>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</si>
  <si>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</si>
  <si>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</si>
  <si>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</si>
  <si>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</si>
  <si>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</si>
  <si>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</si>
  <si>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</si>
  <si>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</si>
  <si>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</si>
  <si>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</si>
  <si>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</si>
  <si>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</si>
  <si>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</si>
  <si>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</si>
  <si>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</si>
  <si>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</si>
  <si>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</si>
  <si>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</si>
  <si>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</si>
  <si>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</si>
  <si>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</si>
  <si>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</si>
  <si>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</si>
  <si>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</si>
  <si>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</si>
  <si>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</si>
  <si>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</si>
  <si>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</si>
  <si>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</si>
  <si>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</si>
  <si>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</si>
  <si>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</si>
  <si>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</si>
  <si>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</si>
  <si>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</si>
  <si>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</si>
  <si>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</si>
  <si>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</si>
  <si>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</si>
  <si>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</si>
  <si>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</si>
  <si>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</si>
  <si>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</si>
  <si>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</si>
  <si>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</si>
  <si>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</si>
  <si>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</si>
  <si>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</si>
  <si>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</si>
  <si>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</si>
  <si>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</si>
  <si>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</si>
  <si>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</si>
  <si>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</si>
  <si>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</si>
  <si>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</si>
  <si>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</si>
  <si>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</si>
  <si>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</si>
  <si>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</si>
  <si>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</si>
  <si>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</si>
  <si>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</si>
  <si>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</si>
  <si>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</si>
  <si>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</si>
  <si>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</si>
  <si>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</si>
  <si>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</si>
  <si>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</si>
  <si>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</si>
  <si>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</si>
  <si>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</si>
  <si>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</si>
  <si>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</si>
  <si>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</si>
  <si>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</si>
  <si>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</si>
  <si>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</si>
  <si>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</si>
  <si>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</si>
  <si>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</si>
  <si>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</si>
  <si>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</si>
  <si>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</si>
  <si>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</si>
  <si>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</si>
  <si>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</si>
  <si>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</si>
  <si>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</si>
  <si>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</si>
  <si>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</si>
  <si>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</si>
  <si>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</si>
  <si>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</si>
  <si>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</si>
  <si>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</si>
  <si>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</si>
  <si>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</si>
  <si>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</si>
  <si>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</si>
  <si>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</si>
  <si>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</si>
  <si>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</si>
  <si>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</si>
  <si>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</si>
  <si>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</si>
  <si>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</si>
  <si>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</si>
  <si>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</si>
  <si>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</si>
  <si>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</si>
  <si>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</si>
  <si>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</si>
  <si>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</si>
  <si>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</si>
  <si>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</si>
  <si>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</si>
  <si>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</si>
  <si>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</si>
  <si>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</si>
  <si>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</si>
  <si>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</si>
  <si>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</si>
  <si>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</si>
  <si>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</si>
  <si>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</si>
  <si>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</si>
  <si>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</si>
  <si>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</si>
  <si>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</si>
  <si>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</si>
  <si>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</si>
  <si>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</si>
  <si>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</si>
  <si>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</si>
  <si>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</si>
  <si>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</si>
  <si>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</si>
  <si>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</si>
  <si>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</si>
  <si>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</si>
  <si>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</si>
  <si>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</si>
  <si>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</si>
  <si>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</si>
  <si>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</si>
  <si>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</si>
  <si>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</si>
  <si>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</si>
  <si>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</si>
  <si>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</si>
  <si>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</si>
  <si>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</si>
  <si>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</si>
  <si>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</si>
  <si>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</si>
  <si>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</si>
  <si>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</si>
  <si>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</si>
  <si>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</si>
  <si>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</si>
  <si>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</si>
  <si>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</si>
  <si>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</si>
  <si>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</si>
  <si>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</si>
  <si>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</si>
  <si>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</si>
  <si>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</si>
  <si>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</si>
  <si>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</si>
  <si>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</si>
  <si>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</si>
  <si>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</si>
  <si>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</si>
  <si>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</si>
  <si>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</si>
  <si>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</si>
  <si>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</si>
  <si>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</si>
  <si>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</si>
  <si>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</si>
  <si>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</si>
  <si>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</si>
  <si>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</si>
  <si>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</si>
  <si>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</si>
  <si>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</si>
  <si>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</si>
  <si>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</si>
  <si>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</si>
  <si>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</si>
  <si>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</si>
  <si>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</si>
  <si>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</si>
  <si>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</si>
  <si>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</si>
  <si>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</si>
  <si>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</si>
  <si>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</si>
  <si>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</si>
  <si>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</si>
  <si>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</si>
  <si>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</si>
  <si>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</si>
  <si>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</si>
  <si>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</si>
  <si>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</si>
  <si>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</si>
  <si>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</si>
  <si>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</si>
  <si>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</si>
  <si>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</si>
  <si>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</si>
  <si>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</si>
  <si>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</si>
  <si>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</si>
  <si>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</si>
  <si>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</si>
  <si>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</si>
  <si>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</si>
  <si>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</si>
  <si>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</si>
  <si>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</si>
  <si>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</si>
  <si>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</si>
  <si>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</si>
  <si>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</si>
  <si>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</si>
  <si>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</si>
  <si>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</si>
  <si>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</si>
  <si>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</si>
  <si>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</si>
  <si>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</si>
  <si>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</si>
  <si>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</si>
  <si>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</si>
  <si>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</si>
  <si>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</si>
  <si>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</si>
  <si>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</si>
  <si>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</si>
  <si>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</si>
  <si>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</si>
  <si>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</si>
  <si>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</si>
  <si>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</si>
  <si>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</si>
  <si>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</si>
  <si>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</si>
  <si>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</si>
  <si>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</si>
  <si>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</si>
  <si>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</si>
  <si>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</si>
  <si>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</si>
  <si>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</si>
  <si>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</si>
  <si>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</si>
  <si>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</si>
  <si>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</si>
  <si>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</si>
  <si>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</si>
  <si>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</si>
  <si>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</si>
  <si>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</si>
  <si>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</si>
  <si>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</si>
  <si>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</si>
  <si>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</si>
  <si>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</si>
  <si>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</si>
  <si>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</si>
  <si>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</si>
  <si>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</si>
  <si>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</si>
  <si>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</si>
  <si>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</si>
  <si>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</si>
  <si>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</si>
  <si>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</si>
  <si>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</si>
  <si>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</si>
  <si>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</si>
  <si>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</si>
  <si>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</si>
  <si>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</si>
  <si>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</si>
  <si>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</si>
  <si>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</si>
  <si>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</si>
  <si>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</si>
  <si>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</si>
  <si>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</si>
  <si>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</si>
  <si>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</si>
  <si>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</si>
  <si>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</si>
  <si>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</si>
  <si>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</si>
  <si>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</si>
  <si>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</si>
  <si>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</si>
  <si>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</si>
  <si>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</si>
  <si>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</si>
  <si>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</si>
  <si>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</si>
  <si>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</si>
  <si>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</si>
  <si>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</si>
  <si>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</si>
  <si>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</si>
  <si>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</si>
  <si>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</si>
  <si>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</si>
  <si>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</si>
  <si>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</si>
  <si>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</si>
  <si>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</si>
  <si>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</si>
  <si>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</si>
  <si>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</si>
  <si>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</si>
  <si>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</si>
  <si>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</si>
  <si>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</si>
  <si>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</si>
  <si>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</si>
  <si>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</si>
  <si>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</si>
  <si>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</si>
  <si>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</si>
  <si>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</si>
  <si>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</si>
  <si>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</si>
  <si>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</si>
  <si>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</si>
  <si>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</si>
  <si>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</si>
  <si>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</si>
  <si>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</si>
  <si>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</si>
  <si>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</si>
  <si>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</si>
  <si>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</si>
  <si>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</si>
  <si>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</si>
  <si>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</si>
  <si>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</si>
  <si>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</si>
  <si>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</si>
  <si>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</si>
  <si>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</si>
  <si>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</si>
  <si>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</si>
  <si>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</si>
  <si>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</si>
  <si>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</si>
  <si>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</si>
  <si>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</si>
  <si>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</si>
  <si>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</si>
  <si>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</si>
  <si>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</si>
  <si>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</si>
  <si>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</si>
  <si>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</si>
  <si>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</si>
  <si>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</si>
  <si>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</si>
  <si>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</si>
  <si>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</si>
  <si>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</si>
  <si>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</si>
  <si>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</si>
  <si>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</si>
  <si>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</si>
  <si>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</si>
  <si>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</si>
  <si>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</si>
  <si>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</si>
  <si>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</si>
  <si>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</si>
  <si>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</si>
  <si>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</si>
  <si>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</si>
  <si>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</si>
  <si>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</si>
  <si>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</si>
  <si>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</si>
  <si>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</si>
  <si>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</si>
  <si>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</si>
  <si>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</si>
  <si>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</si>
  <si>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</si>
  <si>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</si>
  <si>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</si>
  <si>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</si>
  <si>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</si>
  <si>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</si>
  <si>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</si>
  <si>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</si>
  <si>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</si>
  <si>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</si>
  <si>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</si>
  <si>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</si>
  <si>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</si>
  <si>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</si>
  <si>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</si>
  <si>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</si>
  <si>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</si>
  <si>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</si>
  <si>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</si>
  <si>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</si>
  <si>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</si>
  <si>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</si>
  <si>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</si>
  <si>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</si>
  <si>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</si>
  <si>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</si>
  <si>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</si>
  <si>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</si>
  <si>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</si>
  <si>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</si>
  <si>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</si>
  <si>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</si>
  <si>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</si>
  <si>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</si>
  <si>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</si>
  <si>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</si>
  <si>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</si>
  <si>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</si>
  <si>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</si>
  <si>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</si>
  <si>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</si>
  <si>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</si>
  <si>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</si>
  <si>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</si>
  <si>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</si>
  <si>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</si>
  <si>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</si>
  <si>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</si>
  <si>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</si>
  <si>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</si>
  <si>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</si>
  <si>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</si>
  <si>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</si>
  <si>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</si>
  <si>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</si>
  <si>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</si>
  <si>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</si>
  <si>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</si>
  <si>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</si>
  <si>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</si>
  <si>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</si>
  <si>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</si>
  <si>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</si>
  <si>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</si>
  <si>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</si>
  <si>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</si>
  <si>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</si>
  <si>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</si>
  <si>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</si>
  <si>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</si>
  <si>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</si>
  <si>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</si>
  <si>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</si>
  <si>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</si>
  <si>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</si>
  <si>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</si>
  <si>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</si>
  <si>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</si>
  <si>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</si>
  <si>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</si>
  <si>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</si>
  <si>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</si>
  <si>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</si>
  <si>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</si>
  <si>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</si>
  <si>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</si>
  <si>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</si>
  <si>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</si>
  <si>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</si>
  <si>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</si>
  <si>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</si>
  <si>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</si>
  <si>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</si>
  <si>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</si>
  <si>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</si>
  <si>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</si>
  <si>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</si>
  <si>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</si>
  <si>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</si>
  <si>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</si>
  <si>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</si>
  <si>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</si>
  <si>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</si>
  <si>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</si>
  <si>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</si>
  <si>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</si>
  <si>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</si>
  <si>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</si>
  <si>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</si>
  <si>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</si>
  <si>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</si>
  <si>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</si>
  <si>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</si>
  <si>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</si>
  <si>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</si>
  <si>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</si>
  <si>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</si>
  <si>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</si>
  <si>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</si>
  <si>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</si>
  <si>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</si>
  <si>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</si>
  <si>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</si>
  <si>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</si>
  <si>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</si>
  <si>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</si>
  <si>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</si>
  <si>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</si>
  <si>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</si>
  <si>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</si>
  <si>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</si>
  <si>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</si>
  <si>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</si>
  <si>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</si>
  <si>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</si>
  <si>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</si>
  <si>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</si>
  <si>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</si>
  <si>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</si>
  <si>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</si>
  <si>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</si>
  <si>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</si>
  <si>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</si>
  <si>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</si>
  <si>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</si>
  <si>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</si>
  <si>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</si>
  <si>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</si>
  <si>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</si>
  <si>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</si>
  <si>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</si>
  <si>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</si>
  <si>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</si>
  <si>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</si>
  <si>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</si>
  <si>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</si>
  <si>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</si>
  <si>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</si>
  <si>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</si>
  <si>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</si>
  <si>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</si>
  <si>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</si>
  <si>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</si>
  <si>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</si>
  <si>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</si>
  <si>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</si>
  <si>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</si>
  <si>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</si>
  <si>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</si>
  <si>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</si>
  <si>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</si>
  <si>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</si>
  <si>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</si>
  <si>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</si>
  <si>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</si>
  <si>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</si>
  <si>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</si>
  <si>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</si>
  <si>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</si>
  <si>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</si>
  <si>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</si>
  <si>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</si>
  <si>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</si>
  <si>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</si>
  <si>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</si>
  <si>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</si>
  <si>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</si>
  <si>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</si>
  <si>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</si>
  <si>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</si>
  <si>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</si>
  <si>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</si>
  <si>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</si>
  <si>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</si>
  <si>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</si>
  <si>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</si>
  <si>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</si>
  <si>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</si>
  <si>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</si>
  <si>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</si>
  <si>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</si>
  <si>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</si>
  <si>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</si>
  <si>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</si>
  <si>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</si>
  <si>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</si>
  <si>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</si>
  <si>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</si>
  <si>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</si>
  <si>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</si>
  <si>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</si>
  <si>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</si>
  <si>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</si>
  <si>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</si>
  <si>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</si>
  <si>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</si>
  <si>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</si>
  <si>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</si>
  <si>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</si>
  <si>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</si>
  <si>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</si>
  <si>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</si>
  <si>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</si>
  <si>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</si>
  <si>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</si>
  <si>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</si>
  <si>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</si>
  <si>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</si>
  <si>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</si>
  <si>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</si>
  <si>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</si>
  <si>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</si>
  <si>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</si>
  <si>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</si>
  <si>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</si>
  <si>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</si>
  <si>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</si>
  <si>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</si>
  <si>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</si>
  <si>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</si>
  <si>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</si>
  <si>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</si>
  <si>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</si>
  <si>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</si>
  <si>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</si>
  <si>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</si>
  <si>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</si>
  <si>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</si>
  <si>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</si>
  <si>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</si>
  <si>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</si>
  <si>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</si>
  <si>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</si>
  <si>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</si>
  <si>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</si>
  <si>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</si>
  <si>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</si>
  <si>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</si>
  <si>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</si>
  <si>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</si>
  <si>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</si>
  <si>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</si>
  <si>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</si>
  <si>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</si>
  <si>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</si>
  <si>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</si>
  <si>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</si>
  <si>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</si>
  <si>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</si>
  <si>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</si>
  <si>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</si>
  <si>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</si>
  <si>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</si>
  <si>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</si>
  <si>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</si>
  <si>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</si>
  <si>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</si>
  <si>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</si>
  <si>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</si>
  <si>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</si>
  <si>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</si>
  <si>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</si>
  <si>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</si>
  <si>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</si>
  <si>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</si>
  <si>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</si>
  <si>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</si>
  <si>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</si>
  <si>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</si>
  <si>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</si>
  <si>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</si>
  <si>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</si>
  <si>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</si>
  <si>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</si>
  <si>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</si>
  <si>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</si>
  <si>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</si>
  <si>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</si>
  <si>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</si>
  <si>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</si>
  <si>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</si>
  <si>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</si>
  <si>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</si>
  <si>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</si>
  <si>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</si>
  <si>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</si>
  <si>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</si>
  <si>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</si>
  <si>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</si>
  <si>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</si>
  <si>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</si>
  <si>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</si>
  <si>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</si>
  <si>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</si>
  <si>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</si>
  <si>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</si>
  <si>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</si>
  <si>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</si>
  <si>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</si>
  <si>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</si>
  <si>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</si>
  <si>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</si>
  <si>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</si>
  <si>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</si>
  <si>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</si>
  <si>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</si>
  <si>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</si>
  <si>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</si>
  <si>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</si>
  <si>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</si>
  <si>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</si>
  <si>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</si>
  <si>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</si>
  <si>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</si>
  <si>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</si>
  <si>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</si>
  <si>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</si>
  <si>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</si>
  <si>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</si>
  <si>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</si>
  <si>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</si>
  <si>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</si>
  <si>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</si>
  <si>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</si>
  <si>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</si>
  <si>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</si>
  <si>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</si>
  <si>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</si>
  <si>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</si>
  <si>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</si>
  <si>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</si>
  <si>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</si>
  <si>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</si>
  <si>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</si>
  <si>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</si>
  <si>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</si>
  <si>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</si>
  <si>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</si>
  <si>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</si>
  <si>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</si>
  <si>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</si>
  <si>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</si>
  <si>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</si>
  <si>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</si>
  <si>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</si>
  <si>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</si>
  <si>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</si>
  <si>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</si>
  <si>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</si>
  <si>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</si>
  <si>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</si>
  <si>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</si>
  <si>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</si>
  <si>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</si>
  <si>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</si>
  <si>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</si>
  <si>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</si>
  <si>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</si>
  <si>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</si>
  <si>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</si>
  <si>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</si>
  <si>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</si>
  <si>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</si>
  <si>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</si>
  <si>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</si>
  <si>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</si>
  <si>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</si>
  <si>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</si>
  <si>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</si>
  <si>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</si>
  <si>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</si>
  <si>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</si>
  <si>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</si>
  <si>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</si>
  <si>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</si>
  <si>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</si>
  <si>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</si>
  <si>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</si>
  <si>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</si>
  <si>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</si>
  <si>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</si>
  <si>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</si>
  <si>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</si>
  <si>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</si>
  <si>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</si>
  <si>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</si>
  <si>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</si>
  <si>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</si>
  <si>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</si>
  <si>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</si>
  <si>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</si>
  <si>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</si>
  <si>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</si>
  <si>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</si>
  <si>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</si>
  <si>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</si>
  <si>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</si>
  <si>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</si>
  <si>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</si>
  <si>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</si>
  <si>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</si>
  <si>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</si>
  <si>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</si>
  <si>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</si>
  <si>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</si>
  <si>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</si>
  <si>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</si>
  <si>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</si>
  <si>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</si>
  <si>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</si>
  <si>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</si>
  <si>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</si>
  <si>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</si>
  <si>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</si>
  <si>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</si>
  <si>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</si>
  <si>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</si>
  <si>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</si>
  <si>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</si>
  <si>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</si>
  <si>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</si>
  <si>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</si>
  <si>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</si>
  <si>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</si>
  <si>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</si>
  <si>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</si>
  <si>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</si>
  <si>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</si>
  <si>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</si>
  <si>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</si>
  <si>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</si>
  <si>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</si>
  <si>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</si>
  <si>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</si>
  <si>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</si>
  <si>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</si>
  <si>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</si>
  <si>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</si>
  <si>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</si>
  <si>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</si>
  <si>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</si>
  <si>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</si>
  <si>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</si>
  <si>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</si>
  <si>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</si>
  <si>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</si>
  <si>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</si>
  <si>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</si>
  <si>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</si>
  <si>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</si>
  <si>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</si>
  <si>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</si>
  <si>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</si>
  <si>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</si>
  <si>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</si>
  <si>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</si>
  <si>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</si>
  <si>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</si>
  <si>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</si>
  <si>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</si>
  <si>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</si>
  <si>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</si>
  <si>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</si>
  <si>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</si>
  <si>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</si>
  <si>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</si>
  <si>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</si>
  <si>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</si>
  <si>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</si>
  <si>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</si>
  <si>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</si>
  <si>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</si>
  <si>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</si>
  <si>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</si>
  <si>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</si>
  <si>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</si>
  <si>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</si>
  <si>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</si>
  <si>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</si>
  <si>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</si>
  <si>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</si>
  <si>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</si>
  <si>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</si>
  <si>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</si>
  <si>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</si>
  <si>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</si>
  <si>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</si>
  <si>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</si>
  <si>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</si>
  <si>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</si>
  <si>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</si>
  <si>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</si>
  <si>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</si>
  <si>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</si>
  <si>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</si>
  <si>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</si>
  <si>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</si>
  <si>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</si>
  <si>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</si>
  <si>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</si>
  <si>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</si>
  <si>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</si>
  <si>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</si>
  <si>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</si>
  <si>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</si>
  <si>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</si>
  <si>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</si>
  <si>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</si>
  <si>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</si>
  <si>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</si>
  <si>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</si>
  <si>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</si>
  <si>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</si>
  <si>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</si>
  <si>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</si>
  <si>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</si>
  <si>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</si>
  <si>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</si>
  <si>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</si>
  <si>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</si>
  <si>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</si>
  <si>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</si>
  <si>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</si>
  <si>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</si>
  <si>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</si>
  <si>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</si>
  <si>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</si>
  <si>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</si>
  <si>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</si>
  <si>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</si>
  <si>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</si>
  <si>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</si>
  <si>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</si>
  <si>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</si>
  <si>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</si>
  <si>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</si>
  <si>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</si>
  <si>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</si>
  <si>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</si>
  <si>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</si>
  <si>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</si>
  <si>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</si>
  <si>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</si>
  <si>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</si>
  <si>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</si>
  <si>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</si>
  <si>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</si>
  <si>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</si>
  <si>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</si>
  <si>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</si>
  <si>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</si>
  <si>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</si>
  <si>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</si>
  <si>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</si>
  <si>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</si>
  <si>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</si>
  <si>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</si>
  <si>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</si>
  <si>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</si>
  <si>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</si>
  <si>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</si>
  <si>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</si>
  <si>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</si>
  <si>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</si>
  <si>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</si>
  <si>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</si>
  <si>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</si>
  <si>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</si>
  <si>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</si>
  <si>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</si>
  <si>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</si>
  <si>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</si>
  <si>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</si>
  <si>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</si>
  <si>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</si>
  <si>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</si>
  <si>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</si>
  <si>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</si>
  <si>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</si>
  <si>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</si>
  <si>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</si>
  <si>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</si>
  <si>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</si>
  <si>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</si>
  <si>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</si>
  <si>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</si>
  <si>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</si>
  <si>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</si>
  <si>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</si>
  <si>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</si>
  <si>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</si>
  <si>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</si>
  <si>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</si>
  <si>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</si>
  <si>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</si>
  <si>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</si>
  <si>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</si>
  <si>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</si>
  <si>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</si>
  <si>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</si>
  <si>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</si>
  <si>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</si>
  <si>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</si>
  <si>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</si>
  <si>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</si>
  <si>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</si>
  <si>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</si>
  <si>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</si>
  <si>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</si>
  <si>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</si>
  <si>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</si>
  <si>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</si>
  <si>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</si>
  <si>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</si>
  <si>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</si>
  <si>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</si>
  <si>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</si>
  <si>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</si>
  <si>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</si>
  <si>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</si>
  <si>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</si>
  <si>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</si>
  <si>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</si>
  <si>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</si>
  <si>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</si>
  <si>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</si>
  <si>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</si>
  <si>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</si>
  <si>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</si>
  <si>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</si>
  <si>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</si>
  <si>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</si>
  <si>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</si>
  <si>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</si>
  <si>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</si>
  <si>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</si>
  <si>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</si>
  <si>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</si>
  <si>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</si>
  <si>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</si>
  <si>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</si>
  <si>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</si>
  <si>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</si>
  <si>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</si>
  <si>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</si>
  <si>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</si>
  <si>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</si>
  <si>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</si>
  <si>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</si>
  <si>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</si>
  <si>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</si>
  <si>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</si>
  <si>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</si>
  <si>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</si>
  <si>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</si>
  <si>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</si>
  <si>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</si>
  <si>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</si>
  <si>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</si>
  <si>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</si>
  <si>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</si>
  <si>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</si>
  <si>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</si>
  <si>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</si>
  <si>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</si>
  <si>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</si>
  <si>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</si>
  <si>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</si>
  <si>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</si>
  <si>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</si>
  <si>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</si>
  <si>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</si>
  <si>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</si>
  <si>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</si>
  <si>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</si>
  <si>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</si>
  <si>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</si>
  <si>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</si>
  <si>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</si>
  <si>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</si>
  <si>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</si>
  <si>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</si>
  <si>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</si>
  <si>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</si>
  <si>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</si>
  <si>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</si>
  <si>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</si>
  <si>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</si>
  <si>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</si>
  <si>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</si>
  <si>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</si>
  <si>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</si>
  <si>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</si>
  <si>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</si>
  <si>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</si>
  <si>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</si>
  <si>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</si>
  <si>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</si>
  <si>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</si>
  <si>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</si>
  <si>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</si>
  <si>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</si>
  <si>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</si>
  <si>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</si>
  <si>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</si>
  <si>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</si>
  <si>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</si>
  <si>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</si>
  <si>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</si>
  <si>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</si>
  <si>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</si>
  <si>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</si>
  <si>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</si>
  <si>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</si>
  <si>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</si>
  <si>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</si>
  <si>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</si>
  <si>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</si>
  <si>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</si>
  <si>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</si>
  <si>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</si>
  <si>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</si>
  <si>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</si>
  <si>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</si>
  <si>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</si>
  <si>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</si>
  <si>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</si>
  <si>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</si>
  <si>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</si>
  <si>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</si>
  <si>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</si>
  <si>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</si>
  <si>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</si>
  <si>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</si>
  <si>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</si>
  <si>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</si>
  <si>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</si>
  <si>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</si>
  <si>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</si>
  <si>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</si>
  <si>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</si>
  <si>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</si>
  <si>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</si>
  <si>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</si>
  <si>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</si>
  <si>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</si>
  <si>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</si>
  <si>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</si>
  <si>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</si>
  <si>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</si>
  <si>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</si>
  <si>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</si>
  <si>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</si>
  <si>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</si>
  <si>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</si>
  <si>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</si>
  <si>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</si>
  <si>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</si>
  <si>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</si>
  <si>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</si>
  <si>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</si>
  <si>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</si>
  <si>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</si>
  <si>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</si>
  <si>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</si>
  <si>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</si>
  <si>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</si>
  <si>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</si>
  <si>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</si>
  <si>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</si>
  <si>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</si>
  <si>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</si>
  <si>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</si>
  <si>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</si>
  <si>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</si>
  <si>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</si>
  <si>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</si>
  <si>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</si>
  <si>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</si>
  <si>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</si>
  <si>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</si>
  <si>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</si>
  <si>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</si>
  <si>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</si>
  <si>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</si>
  <si>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</si>
  <si>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</si>
  <si>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</si>
  <si>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</si>
  <si>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</si>
  <si>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</si>
  <si>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</si>
  <si>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</si>
  <si>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</si>
  <si>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</si>
  <si>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</si>
  <si>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</si>
  <si>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</si>
  <si>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</si>
  <si>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</si>
  <si>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</si>
  <si>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</si>
  <si>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</si>
  <si>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</si>
  <si>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</si>
  <si>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</si>
  <si>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</si>
  <si>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</si>
  <si>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</si>
  <si>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</si>
  <si>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</si>
  <si>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</si>
  <si>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</si>
  <si>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</si>
  <si>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</si>
  <si>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</si>
  <si>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</si>
  <si>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</si>
  <si>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</si>
  <si>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</si>
  <si>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</si>
  <si>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</si>
  <si>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</si>
  <si>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</si>
  <si>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</si>
  <si>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</si>
  <si>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</si>
  <si>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</si>
  <si>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</si>
  <si>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</si>
  <si>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</si>
  <si>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</si>
  <si>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</si>
  <si>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</si>
  <si>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</si>
  <si>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</si>
  <si>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</si>
  <si>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</si>
  <si>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</si>
  <si>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</si>
  <si>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</si>
  <si>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</si>
  <si>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</si>
  <si>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</si>
  <si>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</si>
  <si>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</si>
  <si>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</si>
  <si>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</si>
  <si>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</si>
  <si>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</si>
  <si>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</si>
  <si>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</si>
  <si>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</si>
  <si>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</si>
  <si>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</si>
  <si>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</si>
  <si>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</si>
  <si>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</si>
  <si>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</si>
  <si>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</si>
  <si>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</si>
  <si>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</si>
  <si>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</si>
  <si>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</si>
  <si>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</si>
  <si>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</si>
  <si>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</si>
  <si>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</si>
  <si>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</si>
  <si>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</si>
  <si>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</si>
  <si>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</si>
  <si>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</si>
  <si>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</si>
  <si>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</si>
  <si>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</si>
  <si>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</si>
  <si>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</si>
  <si>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</si>
  <si>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</si>
  <si>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</si>
  <si>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</si>
  <si>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</si>
  <si>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</si>
  <si>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</si>
  <si>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</si>
  <si>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</si>
  <si>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</si>
  <si>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</si>
  <si>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</si>
  <si>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</si>
  <si>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</si>
  <si>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</si>
  <si>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</si>
  <si>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</si>
  <si>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</si>
  <si>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</si>
  <si>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</si>
  <si>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</si>
  <si>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</si>
  <si>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</si>
  <si>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</si>
  <si>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</si>
  <si>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</si>
  <si>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</si>
  <si>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</si>
  <si>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</si>
  <si>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</si>
  <si>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</si>
  <si>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</si>
  <si>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</si>
  <si>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</si>
  <si>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</si>
  <si>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</si>
  <si>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</si>
  <si>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</si>
  <si>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</si>
  <si>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</si>
  <si>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</si>
  <si>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</si>
  <si>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</si>
  <si>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</si>
  <si>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</si>
  <si>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</si>
  <si>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</si>
  <si>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</si>
  <si>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</si>
  <si>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</si>
  <si>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</si>
  <si>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</si>
  <si>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</si>
  <si>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</si>
  <si>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</si>
  <si>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</si>
  <si>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</si>
  <si>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</si>
  <si>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</si>
  <si>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</si>
  <si>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</si>
  <si>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</si>
  <si>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</si>
  <si>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</si>
  <si>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</si>
  <si>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</si>
  <si>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</si>
  <si>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</si>
  <si>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</si>
  <si>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</si>
  <si>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</si>
  <si>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</si>
  <si>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</si>
  <si>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</si>
  <si>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</si>
  <si>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</si>
  <si>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</si>
  <si>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</si>
  <si>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</si>
  <si>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</si>
  <si>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</si>
  <si>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</si>
  <si>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</si>
  <si>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</si>
  <si>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</si>
  <si>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</si>
  <si>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</si>
  <si>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</si>
  <si>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</si>
  <si>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</si>
  <si>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</si>
  <si>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</si>
  <si>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</si>
  <si>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</si>
  <si>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</si>
  <si>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</si>
  <si>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</si>
  <si>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</si>
  <si>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</si>
  <si>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</si>
  <si>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</si>
  <si>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</si>
  <si>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</si>
  <si>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</si>
  <si>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</si>
  <si>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</si>
  <si>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</si>
  <si>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</si>
  <si>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</si>
  <si>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</si>
  <si>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</si>
  <si>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</si>
  <si>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</si>
  <si>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</si>
  <si>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</si>
  <si>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</si>
  <si>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</si>
  <si>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</si>
  <si>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</si>
  <si>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</si>
  <si>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</si>
  <si>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</si>
  <si>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</si>
  <si>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</si>
  <si>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</si>
  <si>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</si>
  <si>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</si>
  <si>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</si>
  <si>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</si>
  <si>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</si>
  <si>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</si>
  <si>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</si>
  <si>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</si>
  <si>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</si>
  <si>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</si>
  <si>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</si>
  <si>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</si>
  <si>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</si>
  <si>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</si>
  <si>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</si>
  <si>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</si>
  <si>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</si>
  <si>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</si>
  <si>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</si>
  <si>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</si>
  <si>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</si>
  <si>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</si>
  <si>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</si>
  <si>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</si>
  <si>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</si>
  <si>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</si>
  <si>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</si>
  <si>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</si>
  <si>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</si>
  <si>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</si>
  <si>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</si>
  <si>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</si>
  <si>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</si>
  <si>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</si>
  <si>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</si>
  <si>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</si>
  <si>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</si>
  <si>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</si>
  <si>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</si>
  <si>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</si>
  <si>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</si>
  <si>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</si>
  <si>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</si>
  <si>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</si>
  <si>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</si>
  <si>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</si>
  <si>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</si>
  <si>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</si>
  <si>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</si>
  <si>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</si>
  <si>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</si>
  <si>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</si>
  <si>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</si>
  <si>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</si>
  <si>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</si>
  <si>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</si>
  <si>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</si>
  <si>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</si>
  <si>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</si>
  <si>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</si>
  <si>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</si>
  <si>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</si>
  <si>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</si>
  <si>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</si>
  <si>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</si>
  <si>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</si>
  <si>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</si>
  <si>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</si>
  <si>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</si>
  <si>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</si>
  <si>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</si>
  <si>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</si>
  <si>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</si>
  <si>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</si>
  <si>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</si>
  <si>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</si>
  <si>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</si>
  <si>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</si>
  <si>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</si>
  <si>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</si>
  <si>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</si>
  <si>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</si>
  <si>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</si>
  <si>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</si>
  <si>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</si>
  <si>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</si>
  <si>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</si>
  <si>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</si>
  <si>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</si>
  <si>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</si>
  <si>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</si>
  <si>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</si>
  <si>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</si>
  <si>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</si>
  <si>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</si>
  <si>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</si>
  <si>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</si>
  <si>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</si>
  <si>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</si>
  <si>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</si>
  <si>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</si>
  <si>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</si>
  <si>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</si>
  <si>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</si>
  <si>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</si>
  <si>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</si>
  <si>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</si>
  <si>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</si>
  <si>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</si>
  <si>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</si>
  <si>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</si>
  <si>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</si>
  <si>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</si>
  <si>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</si>
  <si>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</si>
  <si>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</si>
  <si>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</si>
  <si>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</si>
  <si>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</si>
  <si>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</si>
  <si>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</si>
  <si>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</si>
  <si>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</si>
  <si>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</si>
  <si>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</si>
  <si>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</si>
  <si>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</si>
  <si>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</si>
  <si>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</si>
  <si>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</si>
  <si>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</si>
  <si>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</si>
  <si>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</si>
  <si>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</si>
  <si>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</si>
  <si>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</si>
  <si>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</si>
  <si>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</si>
  <si>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</si>
  <si>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</si>
  <si>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</si>
  <si>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</si>
  <si>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</si>
  <si>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</si>
  <si>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</si>
  <si>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</si>
  <si>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</si>
  <si>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</si>
  <si>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</si>
  <si>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</si>
  <si>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</si>
  <si>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</si>
  <si>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</si>
  <si>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</si>
  <si>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</si>
  <si>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</si>
  <si>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</si>
  <si>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</si>
  <si>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</si>
  <si>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</si>
  <si>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</si>
  <si>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</si>
  <si>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</si>
  <si>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</si>
  <si>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</si>
  <si>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</si>
  <si>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</si>
  <si>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</si>
  <si>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</si>
  <si>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</si>
  <si>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</si>
  <si>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</si>
  <si>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</si>
  <si>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</si>
  <si>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</si>
  <si>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</si>
  <si>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</si>
  <si>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</si>
  <si>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</si>
  <si>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</si>
  <si>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</si>
  <si>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</si>
  <si>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</si>
  <si>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</si>
  <si>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</si>
  <si>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</si>
  <si>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</si>
  <si>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</si>
  <si>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</si>
  <si>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</si>
  <si>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</si>
  <si>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</si>
  <si>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</si>
  <si>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</si>
  <si>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</si>
  <si>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</si>
  <si>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</si>
  <si>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</si>
  <si>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</si>
  <si>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</si>
  <si>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</si>
  <si>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</si>
  <si>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</si>
  <si>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</si>
  <si>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</si>
  <si>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</si>
  <si>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</si>
  <si>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</si>
  <si>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</si>
  <si>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</si>
  <si>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</si>
  <si>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</si>
  <si>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</si>
  <si>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</si>
  <si>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</si>
  <si>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</si>
  <si>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</si>
  <si>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</si>
  <si>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</si>
  <si>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</si>
  <si>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</si>
  <si>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</si>
  <si>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</si>
  <si>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</si>
  <si>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</si>
  <si>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</si>
  <si>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</si>
  <si>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</si>
  <si>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</si>
  <si>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</si>
  <si>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</si>
  <si>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</si>
  <si>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</si>
  <si>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</si>
  <si>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</si>
  <si>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</si>
  <si>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</si>
  <si>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</si>
  <si>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</si>
  <si>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</si>
  <si>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</si>
  <si>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</si>
  <si>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</si>
  <si>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</si>
  <si>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</si>
  <si>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</si>
  <si>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</si>
  <si>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</si>
  <si>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</si>
  <si>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</si>
  <si>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</si>
  <si>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</si>
  <si>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</si>
  <si>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</si>
  <si>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</si>
  <si>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</si>
  <si>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</si>
  <si>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</si>
  <si>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</si>
  <si>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</si>
  <si>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</si>
  <si>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</si>
  <si>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</si>
  <si>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</si>
  <si>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</si>
  <si>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</si>
  <si>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</si>
  <si>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</si>
  <si>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</si>
  <si>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</si>
  <si>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</si>
  <si>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</si>
  <si>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</si>
  <si>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</si>
  <si>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</si>
  <si>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</si>
  <si>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</si>
  <si>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</si>
  <si>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</si>
  <si>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</si>
  <si>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</si>
  <si>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</si>
  <si>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</si>
  <si>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</si>
  <si>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</si>
  <si>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</si>
  <si>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</si>
  <si>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</si>
  <si>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</si>
  <si>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</si>
  <si>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</si>
  <si>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</si>
  <si>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</si>
  <si>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</si>
  <si>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</si>
  <si>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</si>
  <si>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</si>
  <si>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</si>
  <si>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</si>
  <si>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</si>
  <si>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</si>
  <si>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</si>
  <si>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</si>
  <si>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</si>
  <si>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</si>
  <si>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</si>
  <si>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</si>
  <si>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</si>
  <si>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</si>
  <si>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</si>
  <si>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</si>
  <si>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</si>
  <si>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</si>
  <si>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</si>
  <si>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</si>
  <si>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</si>
  <si>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</si>
  <si>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</si>
  <si>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</si>
  <si>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</si>
  <si>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</si>
  <si>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</si>
  <si>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</si>
  <si>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</si>
  <si>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</si>
  <si>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</si>
  <si>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</si>
  <si>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</si>
  <si>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</si>
  <si>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</si>
  <si>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</si>
  <si>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</si>
  <si>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</si>
  <si>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</si>
  <si>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</si>
  <si>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</si>
  <si>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</si>
  <si>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</si>
  <si>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</si>
  <si>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</si>
  <si>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</si>
  <si>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</si>
  <si>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</si>
  <si>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</si>
  <si>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</si>
  <si>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</si>
  <si>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</si>
  <si>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</si>
  <si>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</si>
  <si>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</si>
  <si>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</si>
  <si>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</si>
  <si>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</si>
  <si>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</si>
  <si>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</si>
  <si>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</si>
  <si>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</si>
  <si>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</si>
  <si>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</si>
  <si>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</si>
  <si>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</si>
  <si>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</si>
  <si>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</si>
  <si>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</si>
  <si>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</si>
  <si>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</si>
  <si>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</si>
  <si>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</si>
  <si>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</si>
  <si>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</si>
  <si>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</si>
  <si>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</si>
  <si>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</si>
  <si>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</si>
  <si>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</si>
  <si>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</si>
  <si>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</si>
  <si>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</si>
  <si>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</si>
  <si>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</si>
  <si>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</si>
  <si>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</si>
  <si>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</si>
  <si>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</si>
  <si>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</si>
  <si>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</si>
  <si>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</si>
  <si>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</si>
  <si>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</si>
  <si>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</si>
  <si>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</si>
  <si>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</si>
  <si>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</si>
  <si>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</si>
  <si>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</si>
  <si>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</si>
  <si>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</si>
  <si>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</si>
  <si>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</si>
  <si>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</si>
  <si>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</si>
  <si>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</si>
  <si>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</si>
  <si>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</si>
  <si>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</si>
  <si>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</si>
  <si>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</si>
  <si>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</si>
  <si>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</si>
  <si>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</si>
  <si>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</si>
  <si>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</si>
  <si>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</si>
  <si>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</si>
  <si>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</si>
  <si>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</si>
  <si>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</si>
  <si>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</si>
  <si>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</si>
  <si>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</si>
  <si>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</si>
  <si>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</si>
  <si>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</si>
  <si>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</si>
  <si>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</si>
  <si>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</si>
  <si>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</si>
  <si>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</si>
  <si>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</si>
  <si>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</si>
  <si>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</si>
  <si>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</si>
  <si>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</si>
  <si>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</si>
  <si>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</si>
  <si>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</si>
  <si>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</si>
  <si>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</si>
  <si>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</si>
  <si>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</si>
  <si>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</si>
  <si>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</si>
  <si>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</si>
  <si>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</si>
  <si>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</si>
  <si>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</si>
  <si>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</si>
  <si>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</si>
  <si>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</si>
  <si>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</si>
  <si>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</si>
  <si>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</si>
  <si>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</si>
  <si>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</si>
  <si>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</si>
  <si>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</si>
  <si>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</si>
  <si>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</si>
  <si>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</si>
  <si>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</si>
  <si>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</si>
  <si>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</si>
  <si>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</si>
  <si>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</si>
  <si>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</si>
  <si>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</si>
  <si>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</si>
  <si>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</si>
  <si>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</si>
  <si>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</si>
  <si>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</si>
  <si>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</si>
  <si>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</si>
  <si>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</si>
  <si>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</si>
  <si>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</si>
  <si>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</si>
  <si>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</si>
  <si>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</si>
  <si>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</si>
  <si>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</si>
  <si>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</si>
  <si>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</si>
  <si>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</si>
  <si>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</si>
  <si>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</si>
  <si>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</si>
  <si>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</si>
  <si>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</si>
  <si>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</si>
  <si>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</si>
  <si>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</si>
  <si>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</si>
  <si>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</si>
  <si>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</si>
  <si>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</si>
  <si>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</si>
  <si>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</si>
  <si>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</si>
  <si>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</si>
  <si>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</si>
  <si>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</si>
  <si>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</si>
  <si>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</si>
  <si>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</si>
  <si>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</si>
  <si>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</si>
  <si>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</si>
  <si>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</si>
  <si>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</si>
  <si>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</si>
  <si>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</si>
  <si>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</si>
  <si>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</si>
  <si>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</si>
  <si>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</si>
  <si>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</si>
  <si>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</si>
  <si>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</si>
  <si>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</si>
  <si>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</si>
  <si>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</si>
  <si>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</si>
  <si>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</si>
  <si>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</si>
  <si>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</si>
  <si>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</si>
  <si>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</si>
  <si>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</si>
  <si>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</si>
  <si>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</si>
  <si>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</si>
  <si>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</si>
  <si>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</si>
  <si>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</si>
  <si>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</si>
  <si>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</si>
  <si>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</si>
  <si>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</si>
  <si>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</si>
  <si>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</si>
  <si>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</si>
  <si>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</si>
  <si>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</si>
  <si>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</si>
  <si>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</si>
  <si>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</si>
  <si>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</si>
  <si>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</si>
  <si>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</si>
  <si>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</si>
  <si>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</si>
  <si>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</si>
  <si>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</si>
  <si>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</si>
  <si>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</si>
  <si>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</si>
  <si>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</si>
  <si>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</si>
  <si>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</si>
  <si>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</si>
  <si>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</si>
  <si>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</si>
  <si>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</si>
  <si>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</si>
  <si>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</si>
  <si>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</si>
  <si>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</si>
  <si>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</si>
  <si>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</si>
  <si>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</si>
  <si>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</si>
  <si>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</si>
  <si>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</si>
  <si>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</si>
  <si>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</si>
  <si>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</si>
  <si>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</si>
  <si>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</si>
  <si>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</si>
  <si>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</si>
  <si>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</si>
  <si>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</si>
  <si>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</si>
  <si>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</si>
  <si>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</si>
  <si>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</si>
  <si>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</si>
  <si>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</si>
  <si>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</si>
  <si>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</si>
  <si>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</si>
  <si>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</si>
  <si>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</si>
  <si>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</si>
  <si>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</si>
  <si>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</si>
  <si>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</si>
  <si>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</si>
  <si>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</si>
  <si>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</si>
  <si>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</si>
  <si>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</si>
  <si>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</si>
  <si>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</si>
  <si>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</si>
  <si>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</si>
  <si>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</si>
  <si>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</si>
  <si>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</si>
  <si>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</si>
  <si>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</si>
  <si>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</si>
  <si>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</si>
  <si>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</si>
  <si>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</si>
  <si>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</si>
  <si>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</si>
  <si>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</si>
  <si>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</si>
  <si>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</si>
  <si>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</si>
  <si>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</si>
  <si>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</si>
  <si>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</si>
  <si>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</si>
  <si>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</si>
  <si>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</si>
  <si>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</si>
  <si>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</si>
  <si>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</si>
  <si>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</si>
  <si>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</si>
  <si>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</si>
  <si>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</si>
  <si>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</si>
  <si>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</si>
  <si>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</si>
  <si>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</si>
  <si>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</si>
  <si>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</si>
  <si>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</si>
  <si>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</si>
  <si>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</si>
  <si>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</si>
  <si>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</si>
  <si>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</si>
  <si>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</si>
  <si>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</si>
  <si>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</si>
  <si>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</si>
  <si>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</si>
  <si>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</si>
  <si>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</si>
  <si>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</si>
  <si>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</si>
  <si>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</si>
  <si>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</si>
  <si>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</si>
  <si>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</si>
  <si>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</si>
  <si>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</si>
  <si>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</si>
  <si>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</si>
  <si>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</si>
  <si>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</si>
  <si>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</si>
  <si>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</si>
  <si>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</si>
  <si>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</si>
  <si>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</si>
  <si>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</si>
  <si>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</si>
  <si>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</si>
  <si>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</si>
  <si>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</si>
  <si>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</si>
  <si>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</si>
  <si>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</si>
  <si>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</si>
  <si>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</si>
  <si>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</si>
  <si>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</si>
  <si>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</si>
  <si>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</si>
  <si>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</si>
  <si>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</si>
  <si>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</si>
  <si>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</si>
  <si>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</si>
  <si>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</si>
  <si>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</si>
  <si>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</si>
  <si>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</si>
  <si>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</si>
  <si>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</si>
  <si>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</si>
  <si>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</si>
  <si>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</si>
  <si>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</si>
  <si>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</si>
  <si>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</si>
  <si>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</si>
  <si>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</si>
  <si>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</si>
  <si>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</si>
  <si>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</si>
  <si>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</si>
  <si>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</si>
  <si>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</si>
  <si>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</si>
  <si>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</si>
  <si>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</si>
  <si>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</si>
  <si>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</si>
  <si>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</si>
  <si>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</si>
  <si>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</si>
  <si>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</si>
  <si>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</si>
  <si>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</si>
  <si>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</si>
  <si>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</si>
  <si>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</si>
  <si>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</si>
  <si>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</si>
  <si>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</si>
  <si>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</si>
  <si>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</si>
  <si>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</si>
  <si>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</si>
  <si>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</si>
  <si>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</si>
  <si>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</si>
  <si>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</si>
  <si>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</si>
  <si>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</si>
  <si>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</si>
  <si>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</si>
  <si>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</si>
  <si>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</si>
  <si>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</si>
  <si>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</si>
  <si>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</si>
  <si>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</si>
  <si>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</si>
  <si>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</si>
  <si>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</si>
  <si>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</si>
  <si>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</si>
  <si>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</si>
  <si>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</si>
  <si>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</si>
  <si>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</si>
  <si>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</si>
  <si>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</si>
  <si>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</si>
  <si>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</si>
  <si>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</si>
  <si>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</si>
  <si>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</si>
  <si>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</si>
  <si>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</si>
  <si>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</si>
  <si>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</si>
  <si>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</si>
  <si>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</si>
  <si>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</si>
  <si>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</si>
  <si>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</si>
  <si>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</si>
  <si>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</si>
  <si>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</si>
  <si>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</si>
  <si>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</si>
  <si>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</si>
  <si>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</si>
  <si>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</si>
  <si>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</si>
  <si>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</si>
  <si>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</si>
  <si>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</si>
  <si>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</si>
  <si>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</si>
  <si>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</si>
  <si>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</si>
  <si>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</si>
  <si>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</si>
  <si>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</si>
  <si>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</si>
  <si>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</si>
  <si>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</si>
  <si>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</si>
  <si>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</si>
  <si>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</si>
  <si>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</si>
  <si>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</si>
  <si>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</si>
  <si>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</si>
  <si>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</si>
  <si>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</si>
  <si>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</si>
  <si>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</si>
  <si>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</si>
  <si>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</si>
  <si>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</si>
  <si>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</si>
  <si>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</si>
  <si>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</si>
  <si>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</si>
  <si>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</si>
  <si>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</si>
  <si>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</si>
  <si>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</si>
  <si>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</si>
  <si>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</si>
  <si>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</si>
  <si>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</si>
  <si>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</si>
  <si>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</si>
  <si>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</si>
  <si>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</si>
  <si>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</si>
  <si>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</si>
  <si>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</si>
  <si>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</si>
  <si>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</si>
  <si>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</si>
  <si>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</si>
  <si>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</si>
  <si>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</si>
  <si>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</si>
  <si>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</si>
  <si>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</si>
  <si>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</si>
  <si>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</si>
  <si>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</si>
  <si>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</si>
  <si>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</si>
  <si>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</si>
  <si>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</si>
  <si>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</si>
  <si>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</si>
  <si>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</si>
  <si>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</si>
  <si>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</si>
  <si>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</si>
  <si>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</si>
  <si>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</si>
  <si>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</si>
  <si>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</si>
  <si>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</si>
  <si>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</si>
  <si>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</si>
  <si>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</si>
  <si>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</si>
  <si>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</si>
  <si>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</si>
  <si>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</si>
  <si>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</si>
  <si>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</si>
  <si>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</si>
  <si>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</si>
  <si>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</si>
  <si>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</si>
  <si>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</si>
  <si>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</si>
  <si>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</si>
  <si>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</si>
  <si>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</si>
  <si>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</si>
  <si>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</si>
  <si>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</si>
  <si>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</si>
  <si>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</si>
  <si>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</si>
  <si>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</si>
  <si>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</si>
  <si>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</si>
  <si>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</si>
  <si>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</si>
  <si>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</si>
  <si>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</si>
  <si>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</si>
  <si>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</si>
  <si>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</si>
  <si>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</si>
  <si>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</si>
  <si>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</si>
  <si>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</si>
  <si>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</si>
  <si>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</si>
  <si>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</si>
  <si>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</si>
  <si>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</si>
  <si>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</si>
  <si>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</si>
  <si>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</si>
  <si>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</si>
  <si>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</si>
  <si>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</si>
  <si>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</si>
  <si>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</si>
  <si>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</si>
  <si>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</si>
  <si>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</si>
  <si>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</si>
  <si>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</si>
  <si>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</si>
  <si>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</si>
  <si>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</si>
  <si>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</si>
  <si>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</si>
  <si>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</si>
  <si>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</si>
  <si>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</si>
  <si>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</si>
  <si>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</si>
  <si>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</si>
  <si>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</si>
  <si>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</si>
  <si>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</si>
  <si>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</si>
  <si>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</si>
  <si>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</si>
  <si>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</si>
  <si>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</si>
  <si>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</si>
  <si>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</si>
  <si>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</si>
  <si>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</si>
  <si>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</si>
  <si>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</si>
  <si>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</si>
  <si>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</si>
  <si>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</si>
  <si>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</si>
  <si>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</si>
  <si>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</si>
  <si>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</si>
  <si>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</si>
  <si>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</si>
  <si>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</si>
  <si>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</si>
  <si>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</si>
  <si>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</si>
  <si>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</si>
  <si>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</si>
  <si>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</si>
  <si>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</si>
  <si>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</si>
  <si>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</si>
  <si>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</si>
  <si>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</si>
  <si>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</si>
  <si>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</si>
  <si>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</si>
  <si>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</si>
  <si>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</si>
  <si>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</si>
  <si>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</si>
  <si>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</si>
  <si>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</si>
  <si>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</si>
  <si>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</si>
  <si>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</si>
  <si>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</si>
  <si>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</si>
  <si>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</si>
  <si>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</si>
  <si>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</si>
  <si>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</si>
  <si>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</si>
  <si>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</si>
  <si>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</si>
  <si>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</si>
  <si>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</si>
  <si>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</si>
  <si>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</si>
  <si>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</si>
  <si>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</si>
  <si>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</si>
  <si>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</si>
  <si>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</si>
  <si>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</si>
  <si>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</si>
  <si>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</si>
  <si>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</si>
  <si>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</si>
  <si>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</si>
  <si>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</si>
  <si>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</si>
  <si>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</si>
  <si>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</si>
  <si>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</si>
  <si>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</si>
  <si>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</si>
  <si>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</si>
  <si>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</si>
  <si>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</si>
  <si>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</si>
  <si>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</si>
  <si>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</si>
  <si>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</si>
  <si>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</si>
  <si>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</si>
  <si>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</si>
  <si>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</si>
  <si>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</si>
  <si>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</si>
  <si>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</si>
  <si>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</si>
  <si>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</si>
  <si>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</si>
  <si>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</si>
  <si>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</si>
  <si>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</si>
  <si>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</si>
  <si>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</si>
  <si>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</si>
  <si>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</si>
  <si>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</si>
  <si>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</si>
  <si>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</si>
  <si>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</si>
  <si>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</si>
  <si>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</si>
  <si>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</si>
  <si>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</si>
  <si>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</si>
  <si>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</si>
  <si>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</si>
  <si>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</si>
  <si>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</si>
  <si>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</si>
  <si>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</si>
  <si>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</si>
  <si>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</si>
  <si>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</si>
  <si>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</si>
  <si>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</si>
  <si>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</si>
  <si>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</si>
  <si>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</si>
  <si>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</si>
  <si>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</si>
  <si>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</si>
  <si>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</si>
  <si>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</si>
  <si>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</si>
  <si>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</si>
  <si>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</si>
  <si>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</si>
  <si>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</si>
  <si>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</si>
  <si>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</si>
  <si>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</si>
  <si>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</si>
  <si>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</si>
  <si>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</si>
  <si>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</si>
  <si>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</si>
  <si>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</si>
  <si>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</si>
  <si>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</si>
  <si>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</si>
  <si>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</si>
  <si>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</si>
  <si>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</si>
  <si>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</si>
  <si>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</si>
  <si>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</si>
  <si>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</si>
  <si>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</si>
  <si>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</si>
  <si>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</si>
  <si>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</si>
  <si>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</si>
  <si>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</si>
  <si>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</si>
  <si>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</si>
  <si>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</si>
  <si>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</si>
  <si>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</si>
  <si>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</si>
  <si>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</si>
  <si>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</si>
  <si>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</si>
  <si>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</si>
  <si>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</si>
  <si>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</si>
  <si>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</si>
  <si>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</si>
  <si>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</si>
  <si>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</si>
  <si>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</si>
  <si>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</si>
  <si>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</si>
  <si>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</si>
  <si>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</si>
  <si>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</si>
  <si>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</si>
  <si>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</si>
  <si>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</si>
  <si>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</si>
  <si>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</si>
  <si>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</si>
  <si>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</si>
  <si>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</si>
  <si>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</si>
  <si>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</si>
  <si>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</si>
  <si>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</si>
  <si>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</si>
  <si>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</si>
  <si>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</si>
  <si>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</si>
  <si>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</si>
  <si>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</si>
  <si>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</si>
  <si>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</si>
  <si>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</si>
  <si>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</si>
  <si>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</si>
  <si>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</si>
  <si>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</si>
  <si>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</si>
  <si>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</si>
  <si>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</si>
  <si>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</si>
  <si>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</si>
  <si>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</si>
  <si>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</si>
  <si>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</si>
  <si>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</si>
  <si>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</si>
  <si>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</si>
  <si>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</si>
  <si>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</si>
  <si>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</si>
  <si>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</si>
  <si>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</si>
  <si>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</si>
  <si>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</si>
  <si>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</si>
  <si>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</si>
  <si>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</si>
  <si>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</si>
  <si>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</si>
  <si>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</si>
  <si>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</si>
  <si>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</si>
  <si>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</si>
  <si>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</si>
  <si>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</si>
  <si>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</si>
  <si>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</si>
  <si>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</si>
  <si>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</si>
  <si>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</si>
  <si>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</si>
  <si>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</si>
  <si>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</si>
  <si>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</si>
  <si>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</si>
  <si>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</si>
  <si>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</si>
  <si>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</si>
  <si>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</si>
  <si>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</si>
  <si>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</si>
  <si>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</si>
  <si>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</si>
  <si>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</si>
  <si>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</si>
  <si>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</si>
  <si>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</si>
  <si>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</si>
  <si>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</si>
  <si>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</si>
  <si>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</si>
  <si>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</si>
  <si>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</si>
  <si>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</si>
  <si>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</si>
  <si>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</si>
  <si>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</si>
  <si>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</si>
  <si>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</si>
  <si>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</si>
  <si>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</si>
  <si>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</si>
  <si>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</si>
  <si>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</si>
  <si>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</si>
  <si>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</si>
  <si>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</si>
  <si>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</si>
  <si>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</si>
  <si>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</si>
  <si>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</si>
  <si>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</si>
  <si>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</si>
  <si>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</si>
  <si>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</si>
  <si>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</si>
  <si>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</si>
  <si>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</si>
  <si>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</si>
  <si>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</si>
  <si>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</si>
  <si>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</si>
  <si>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</si>
  <si>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</si>
  <si>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</si>
  <si>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</si>
  <si>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</si>
  <si>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</si>
  <si>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</si>
  <si>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</si>
  <si>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</si>
  <si>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</si>
  <si>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</si>
  <si>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</si>
  <si>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</si>
  <si>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</si>
  <si>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</si>
  <si>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</si>
  <si>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</si>
  <si>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</si>
  <si>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</si>
  <si>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</si>
  <si>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</si>
  <si>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</si>
  <si>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</si>
  <si>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</si>
  <si>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</si>
  <si>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</si>
  <si>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</si>
  <si>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</si>
  <si>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</si>
  <si>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</si>
  <si>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</si>
  <si>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</si>
  <si>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</si>
  <si>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</si>
  <si>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</si>
  <si>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</si>
  <si>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</si>
  <si>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</si>
  <si>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</si>
  <si>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</si>
  <si>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</si>
  <si>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</si>
  <si>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</si>
  <si>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</si>
  <si>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</si>
  <si>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</si>
  <si>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</si>
  <si>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</si>
  <si>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</si>
  <si>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</si>
  <si>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</si>
  <si>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</si>
  <si>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</si>
  <si>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</si>
  <si>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</si>
  <si>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</si>
  <si>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</si>
  <si>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</si>
  <si>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</si>
  <si>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</si>
  <si>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</si>
  <si>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</si>
  <si>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</si>
  <si>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</si>
  <si>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</si>
  <si>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</si>
  <si>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</si>
  <si>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</si>
  <si>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</si>
  <si>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</si>
  <si>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</si>
  <si>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</si>
  <si>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</si>
  <si>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</si>
  <si>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</si>
  <si>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</si>
  <si>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</si>
  <si>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</si>
  <si>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</si>
  <si>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</si>
  <si>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</si>
  <si>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</si>
  <si>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</si>
  <si>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</si>
  <si>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</si>
  <si>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</si>
  <si>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</si>
  <si>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</si>
  <si>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</si>
  <si>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</si>
  <si>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</si>
  <si>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</si>
  <si>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</si>
  <si>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</si>
  <si>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</si>
  <si>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</si>
  <si>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</si>
  <si>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</si>
  <si>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</si>
  <si>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</si>
  <si>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</si>
  <si>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</si>
  <si>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</si>
  <si>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</si>
  <si>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</si>
  <si>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</si>
  <si>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</si>
  <si>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</si>
  <si>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</si>
  <si>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</si>
  <si>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</si>
  <si>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</si>
  <si>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</si>
  <si>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</si>
  <si>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</si>
  <si>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</si>
  <si>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</si>
  <si>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</si>
  <si>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</si>
  <si>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</si>
  <si>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</si>
  <si>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</si>
  <si>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</si>
  <si>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</si>
  <si>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</si>
  <si>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</si>
  <si>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</si>
  <si>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</si>
  <si>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</si>
  <si>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</si>
  <si>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</si>
  <si>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</si>
  <si>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</si>
  <si>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</si>
  <si>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</si>
  <si>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</si>
  <si>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</si>
  <si>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</si>
  <si>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</si>
  <si>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</si>
  <si>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</si>
  <si>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</si>
  <si>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</si>
  <si>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</si>
  <si>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</si>
  <si>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</si>
  <si>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</si>
  <si>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</si>
  <si>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</si>
  <si>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</si>
  <si>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</si>
  <si>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</si>
  <si>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</si>
  <si>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</si>
  <si>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</si>
  <si>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</si>
  <si>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</si>
  <si>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</si>
  <si>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</si>
  <si>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</si>
  <si>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</si>
  <si>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</si>
  <si>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</si>
  <si>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</si>
  <si>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</si>
  <si>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</si>
  <si>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</si>
  <si>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</si>
  <si>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</si>
  <si>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</si>
  <si>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</si>
  <si>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</si>
  <si>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</si>
  <si>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</si>
  <si>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</si>
  <si>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</si>
  <si>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</si>
  <si>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</si>
  <si>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</si>
  <si>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</si>
  <si>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</si>
  <si>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</si>
  <si>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</si>
  <si>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</si>
  <si>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</si>
  <si>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</si>
  <si>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</si>
  <si>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</si>
  <si>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</si>
  <si>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</si>
  <si>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</si>
  <si>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</si>
  <si>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</si>
  <si>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</si>
  <si>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</si>
  <si>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</si>
  <si>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</si>
  <si>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</si>
  <si>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</si>
  <si>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</si>
  <si>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</si>
  <si>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</si>
  <si>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</si>
  <si>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</si>
  <si>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</si>
  <si>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</si>
  <si>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</si>
  <si>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</si>
  <si>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</si>
  <si>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</si>
  <si>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</si>
  <si>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</si>
  <si>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</si>
  <si>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</si>
  <si>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</si>
  <si>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</si>
  <si>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</si>
  <si>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</si>
  <si>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</si>
  <si>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</si>
  <si>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</si>
  <si>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</si>
  <si>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</si>
  <si>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</si>
  <si>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</si>
  <si>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</si>
  <si>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</si>
  <si>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</si>
  <si>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</si>
  <si>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</si>
  <si>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</si>
  <si>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</si>
  <si>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</si>
  <si>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</si>
  <si>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</si>
  <si>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</si>
  <si>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</si>
  <si>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</si>
  <si>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</si>
  <si>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</si>
  <si>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</si>
  <si>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</si>
  <si>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</si>
  <si>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</si>
  <si>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</si>
  <si>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</si>
  <si>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</si>
  <si>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</si>
  <si>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</si>
  <si>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</si>
  <si>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</si>
  <si>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</si>
  <si>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</si>
  <si>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</si>
  <si>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</si>
  <si>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</si>
  <si>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</si>
  <si>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</si>
  <si>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</si>
  <si>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</si>
  <si>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</si>
  <si>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</si>
  <si>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</si>
  <si>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</si>
  <si>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</si>
  <si>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</si>
  <si>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</si>
  <si>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</si>
  <si>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</si>
  <si>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</si>
  <si>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</si>
  <si>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</si>
  <si>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</si>
  <si>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</si>
  <si>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</si>
  <si>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</si>
  <si>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</si>
  <si>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</si>
  <si>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</si>
  <si>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</si>
  <si>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</si>
  <si>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</si>
  <si>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</si>
  <si>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</si>
  <si>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</si>
  <si>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</si>
  <si>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</si>
  <si>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</si>
  <si>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</si>
  <si>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</si>
  <si>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</si>
  <si>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</si>
  <si>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</si>
  <si>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</si>
  <si>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</si>
  <si>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</si>
  <si>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</si>
  <si>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</si>
  <si>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</si>
  <si>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</si>
  <si>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</si>
  <si>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</si>
  <si>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</si>
  <si>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</si>
  <si>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</si>
  <si>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</si>
  <si>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</si>
  <si>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</si>
  <si>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</si>
  <si>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</si>
  <si>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</si>
  <si>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</si>
  <si>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</si>
  <si>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</si>
  <si>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</si>
  <si>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</si>
  <si>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</si>
  <si>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</si>
  <si>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</si>
  <si>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</si>
  <si>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</si>
  <si>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</si>
  <si>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</si>
  <si>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</si>
  <si>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</si>
  <si>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</si>
  <si>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</si>
  <si>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</si>
  <si>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</si>
  <si>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</si>
  <si>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</si>
  <si>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</si>
  <si>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</si>
  <si>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</si>
  <si>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</si>
  <si>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</si>
  <si>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</si>
  <si>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</si>
  <si>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</si>
  <si>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</si>
  <si>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</si>
  <si>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</si>
  <si>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</si>
  <si>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</si>
  <si>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</si>
  <si>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</si>
  <si>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</si>
  <si>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</si>
  <si>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</si>
  <si>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</si>
  <si>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</si>
  <si>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</si>
  <si>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</si>
  <si>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</si>
  <si>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</si>
  <si>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</si>
  <si>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</si>
  <si>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</si>
  <si>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</si>
  <si>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</si>
  <si>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</si>
  <si>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</si>
  <si>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</si>
  <si>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</si>
  <si>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</si>
  <si>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</si>
  <si>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</si>
  <si>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</si>
  <si>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</si>
  <si>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</si>
  <si>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</si>
  <si>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</si>
  <si>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</si>
  <si>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</si>
  <si>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</si>
  <si>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</si>
  <si>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</si>
  <si>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</si>
  <si>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</si>
  <si>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</si>
  <si>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</si>
  <si>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</si>
  <si>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</si>
  <si>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</si>
  <si>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</si>
  <si>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</si>
  <si>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</si>
  <si>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</si>
  <si>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</si>
  <si>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</si>
  <si>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</si>
  <si>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</si>
  <si>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</si>
  <si>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</si>
  <si>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</si>
  <si>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</si>
  <si>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</si>
  <si>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</si>
  <si>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</si>
  <si>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</si>
  <si>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</si>
  <si>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</si>
  <si>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</si>
  <si>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</si>
  <si>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</si>
  <si>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</si>
  <si>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</si>
  <si>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</si>
  <si>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</si>
  <si>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</si>
  <si>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</si>
  <si>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</si>
  <si>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</si>
  <si>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</si>
  <si>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</si>
  <si>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</si>
  <si>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</si>
  <si>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</si>
  <si>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</si>
  <si>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</si>
  <si>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</si>
  <si>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</si>
  <si>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</si>
  <si>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</si>
  <si>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</si>
  <si>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</si>
  <si>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</si>
  <si>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</si>
  <si>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</si>
  <si>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</si>
  <si>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</si>
  <si>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</si>
  <si>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</si>
  <si>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</si>
  <si>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</si>
  <si>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</si>
  <si>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</si>
  <si>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</si>
  <si>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</si>
  <si>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</si>
  <si>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</si>
  <si>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</si>
  <si>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</si>
  <si>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</si>
  <si>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</si>
  <si>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</si>
  <si>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</si>
  <si>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</si>
  <si>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</si>
  <si>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</si>
  <si>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</si>
  <si>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</si>
  <si>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</si>
  <si>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</si>
  <si>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</si>
  <si>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</si>
  <si>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</si>
  <si>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</si>
  <si>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</si>
  <si>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</si>
  <si>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</si>
  <si>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</si>
  <si>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</si>
  <si>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</si>
  <si>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</si>
  <si>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</si>
  <si>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</si>
  <si>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</si>
  <si>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</si>
  <si>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</si>
  <si>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</si>
  <si>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</si>
  <si>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</si>
  <si>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</si>
  <si>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</si>
  <si>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</si>
  <si>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</si>
  <si>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</si>
  <si>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</si>
  <si>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</si>
  <si>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</si>
  <si>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</si>
  <si>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</si>
  <si>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</si>
  <si>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</si>
  <si>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</si>
  <si>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</si>
  <si>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</si>
  <si>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</si>
  <si>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</si>
  <si>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</si>
  <si>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</si>
  <si>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</si>
  <si>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</si>
  <si>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</si>
  <si>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</si>
  <si>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</si>
  <si>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</si>
  <si>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</si>
  <si>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</si>
  <si>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</si>
  <si>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</si>
  <si>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</si>
  <si>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</si>
  <si>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</si>
  <si>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</si>
  <si>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</si>
  <si>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</si>
  <si>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</si>
  <si>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</si>
  <si>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</si>
  <si>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</si>
  <si>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</si>
  <si>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</si>
  <si>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</si>
  <si>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</si>
  <si>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</si>
  <si>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</si>
  <si>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</si>
  <si>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</si>
  <si>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</si>
  <si>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</si>
  <si>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</si>
  <si>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</si>
  <si>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</si>
  <si>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</si>
  <si>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</si>
  <si>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</si>
  <si>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</si>
  <si>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</si>
  <si>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</si>
  <si>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</si>
  <si>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</si>
  <si>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</si>
  <si>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</si>
  <si>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</si>
  <si>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</si>
  <si>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</si>
  <si>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</si>
  <si>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</si>
  <si>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</si>
  <si>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</si>
  <si>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</si>
  <si>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</si>
  <si>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</si>
  <si>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</si>
  <si>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</si>
  <si>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</si>
  <si>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</si>
  <si>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</si>
  <si>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</si>
  <si>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</si>
  <si>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</si>
  <si>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</si>
  <si>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</si>
  <si>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</si>
  <si>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</si>
  <si>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</si>
  <si>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</si>
  <si>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</si>
  <si>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</si>
  <si>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</si>
  <si>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</si>
  <si>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</si>
  <si>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</si>
  <si>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</si>
  <si>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</si>
  <si>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</si>
  <si>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</si>
  <si>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</si>
  <si>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</si>
  <si>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</si>
  <si>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</si>
  <si>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</si>
  <si>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</si>
  <si>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</si>
  <si>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</si>
  <si>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</si>
  <si>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</si>
  <si>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</si>
  <si>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</si>
  <si>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</si>
  <si>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</si>
  <si>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</si>
  <si>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</si>
  <si>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</si>
  <si>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</si>
  <si>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</si>
  <si>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</si>
  <si>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</si>
  <si>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</si>
  <si>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</si>
  <si>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</si>
  <si>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</si>
  <si>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</si>
  <si>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</si>
  <si>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</si>
  <si>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</si>
  <si>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</si>
  <si>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</si>
  <si>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</si>
  <si>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</si>
  <si>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</si>
  <si>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</si>
  <si>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</si>
  <si>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</si>
  <si>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</si>
  <si>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</si>
  <si>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</si>
  <si>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</si>
  <si>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</si>
  <si>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</si>
  <si>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</si>
  <si>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</si>
  <si>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</si>
  <si>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</si>
  <si>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</si>
  <si>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</si>
  <si>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</si>
  <si>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</si>
  <si>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</si>
  <si>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</si>
  <si>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</si>
  <si>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</si>
  <si>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</si>
  <si>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</si>
  <si>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</si>
  <si>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</si>
  <si>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</si>
  <si>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</si>
  <si>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</si>
  <si>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</si>
  <si>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</si>
  <si>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</si>
  <si>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</si>
  <si>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</si>
  <si>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</si>
  <si>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</si>
  <si>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</si>
  <si>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</si>
  <si>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</si>
  <si>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</si>
  <si>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</si>
  <si>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</si>
  <si>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</si>
  <si>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</si>
  <si>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</si>
  <si>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</si>
  <si>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</si>
  <si>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</si>
  <si>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</si>
  <si>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</si>
  <si>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</si>
  <si>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</si>
  <si>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</si>
  <si>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</si>
  <si>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</si>
  <si>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</si>
  <si>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</si>
  <si>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</si>
  <si>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</si>
  <si>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</si>
  <si>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</si>
  <si>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</si>
  <si>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</si>
  <si>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</si>
  <si>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</si>
  <si>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</si>
  <si>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</si>
  <si>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</si>
  <si>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</si>
  <si>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</si>
  <si>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</si>
  <si>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</si>
  <si>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</si>
  <si>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</si>
  <si>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</si>
  <si>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</si>
  <si>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</si>
  <si>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</si>
  <si>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</si>
  <si>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</si>
  <si>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</si>
  <si>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</si>
  <si>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</si>
  <si>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</si>
  <si>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</si>
  <si>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</si>
  <si>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</si>
  <si>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</si>
  <si>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</si>
  <si>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</si>
  <si>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</si>
  <si>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</si>
  <si>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</si>
  <si>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</si>
  <si>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</si>
  <si>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</si>
  <si>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</si>
  <si>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</si>
  <si>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</si>
  <si>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</si>
  <si>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</si>
  <si>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</si>
  <si>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</si>
  <si>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</si>
  <si>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</si>
  <si>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</si>
  <si>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</si>
  <si>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</si>
  <si>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</si>
  <si>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</si>
  <si>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</si>
  <si>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</si>
  <si>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</si>
  <si>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</si>
  <si>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</si>
  <si>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</si>
  <si>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</si>
  <si>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</si>
  <si>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</si>
  <si>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</si>
  <si>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</si>
  <si>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</si>
  <si>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</si>
  <si>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</si>
  <si>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</si>
  <si>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</si>
  <si>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</si>
  <si>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</si>
  <si>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</si>
  <si>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</si>
  <si>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</si>
  <si>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</si>
  <si>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</si>
  <si>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</si>
  <si>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</si>
  <si>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</si>
  <si>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</si>
  <si>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</si>
  <si>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</si>
  <si>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</si>
  <si>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</si>
  <si>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</si>
  <si>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</si>
  <si>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</si>
  <si>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</si>
  <si>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</si>
  <si>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</si>
  <si>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</si>
  <si>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</si>
  <si>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</si>
  <si>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</si>
  <si>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</si>
  <si>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</si>
  <si>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</si>
  <si>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</si>
  <si>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</si>
  <si>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</si>
  <si>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</si>
  <si>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</si>
  <si>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</si>
  <si>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</si>
  <si>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</si>
  <si>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</si>
  <si>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</si>
  <si>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</si>
  <si>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</si>
  <si>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</si>
  <si>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</si>
  <si>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</si>
  <si>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</si>
  <si>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</si>
  <si>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</si>
  <si>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</si>
  <si>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</si>
  <si>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</si>
  <si>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</si>
  <si>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</si>
  <si>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</si>
  <si>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</si>
  <si>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</si>
  <si>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</si>
  <si>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</si>
  <si>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</si>
  <si>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</si>
  <si>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</si>
  <si>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</si>
  <si>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</si>
  <si>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</si>
  <si>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</si>
  <si>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</si>
  <si>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</si>
  <si>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</si>
  <si>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</si>
  <si>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</si>
  <si>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</si>
  <si>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</si>
  <si>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</si>
  <si>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</si>
  <si>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</si>
  <si>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</si>
  <si>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</si>
  <si>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</si>
  <si>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</si>
  <si>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</si>
  <si>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</si>
  <si>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</si>
  <si>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</si>
  <si>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</si>
  <si>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</si>
  <si>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</si>
  <si>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</si>
  <si>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</si>
  <si>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</si>
  <si>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</si>
  <si>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</si>
  <si>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</si>
  <si>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</si>
  <si>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</si>
  <si>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</si>
  <si>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</si>
  <si>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</si>
  <si>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</si>
  <si>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</si>
  <si>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</si>
  <si>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</si>
  <si>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</si>
  <si>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</si>
  <si>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</si>
  <si>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</si>
  <si>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</si>
  <si>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</si>
  <si>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</si>
  <si>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</si>
  <si>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</si>
  <si>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</si>
  <si>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</si>
  <si>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</si>
  <si>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</si>
  <si>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</si>
  <si>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</si>
  <si>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</si>
  <si>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</si>
  <si>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</si>
  <si>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</si>
  <si>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</si>
  <si>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</si>
  <si>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</si>
  <si>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</si>
  <si>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</si>
  <si>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</si>
  <si>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</si>
  <si>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</si>
  <si>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</si>
  <si>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</si>
  <si>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</si>
  <si>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</si>
  <si>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</si>
  <si>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</si>
  <si>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</si>
  <si>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</si>
  <si>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</si>
  <si>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</si>
  <si>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</si>
  <si>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</si>
  <si>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</si>
  <si>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</si>
  <si>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</si>
  <si>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</si>
  <si>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</si>
  <si>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</si>
  <si>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</si>
  <si>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</si>
  <si>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</si>
  <si>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</si>
  <si>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</si>
  <si>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</si>
  <si>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</si>
  <si>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</si>
  <si>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</si>
  <si>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</si>
  <si>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</si>
  <si>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</si>
  <si>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</si>
  <si>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</si>
  <si>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</si>
  <si>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</si>
  <si>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</si>
  <si>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</si>
  <si>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</si>
  <si>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</si>
  <si>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</si>
  <si>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</si>
  <si>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</si>
  <si>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</si>
  <si>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</si>
  <si>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</si>
  <si>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</si>
  <si>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</si>
  <si>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</si>
  <si>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</si>
  <si>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</si>
  <si>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</si>
  <si>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</si>
  <si>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</si>
  <si>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</si>
  <si>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</si>
  <si>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</si>
  <si>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</si>
  <si>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</si>
  <si>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</si>
  <si>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</si>
  <si>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</si>
  <si>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</si>
  <si>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</si>
  <si>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</si>
  <si>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</si>
  <si>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</si>
  <si>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</si>
  <si>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</si>
  <si>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</si>
  <si>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</si>
  <si>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</si>
  <si>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</si>
  <si>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</si>
  <si>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</si>
  <si>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</si>
  <si>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</si>
  <si>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</si>
  <si>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</si>
  <si>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</si>
  <si>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</si>
  <si>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</si>
  <si>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</si>
  <si>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</si>
  <si>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</si>
  <si>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</si>
  <si>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</si>
  <si>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</si>
  <si>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</si>
  <si>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</si>
  <si>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</si>
  <si>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</si>
  <si>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</si>
  <si>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</si>
  <si>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</si>
  <si>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</si>
  <si>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</si>
  <si>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</si>
  <si>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</si>
  <si>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</si>
  <si>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</si>
  <si>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</si>
  <si>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</si>
  <si>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</si>
  <si>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</si>
  <si>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</si>
  <si>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</si>
  <si>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</si>
  <si>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</si>
  <si>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</si>
  <si>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</si>
  <si>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</si>
  <si>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</si>
  <si>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</si>
  <si>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</si>
  <si>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</si>
  <si>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</si>
  <si>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</si>
  <si>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</si>
  <si>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</si>
  <si>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</si>
  <si>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</si>
  <si>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</si>
  <si>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</si>
  <si>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</si>
  <si>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</si>
  <si>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</si>
  <si>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</si>
  <si>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</si>
  <si>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</si>
  <si>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</si>
  <si>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</si>
  <si>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</si>
  <si>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</si>
  <si>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</si>
  <si>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</si>
  <si>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</si>
  <si>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</si>
  <si>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</si>
  <si>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</si>
  <si>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</si>
  <si>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</si>
  <si>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</si>
  <si>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</si>
  <si>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</si>
  <si>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</si>
  <si>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</si>
  <si>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</si>
  <si>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</si>
  <si>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</si>
  <si>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</si>
  <si>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</si>
  <si>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</si>
  <si>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</si>
  <si>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</si>
  <si>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</si>
  <si>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</si>
  <si>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</si>
  <si>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</si>
  <si>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</si>
  <si>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</si>
  <si>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</si>
  <si>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</si>
  <si>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</si>
  <si>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</si>
  <si>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</si>
  <si>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</si>
  <si>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</si>
  <si>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</si>
  <si>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</si>
  <si>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</si>
  <si>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</si>
  <si>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</si>
  <si>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</si>
  <si>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</si>
  <si>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</si>
  <si>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</si>
  <si>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</si>
  <si>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</si>
  <si>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</si>
  <si>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</si>
  <si>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</si>
  <si>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</si>
  <si>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</si>
  <si>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</si>
  <si>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</si>
  <si>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</si>
  <si>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</si>
  <si>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</si>
  <si>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</si>
  <si>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</si>
  <si>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</si>
  <si>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</si>
  <si>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</si>
  <si>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</si>
  <si>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</si>
  <si>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</si>
  <si>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</si>
  <si>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</si>
  <si>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</si>
  <si>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</si>
  <si>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</si>
  <si>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</si>
  <si>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</si>
  <si>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</si>
  <si>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</si>
  <si>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</si>
  <si>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</si>
  <si>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</si>
  <si>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</si>
  <si>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</si>
  <si>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</si>
  <si>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</si>
  <si>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</si>
  <si>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</si>
  <si>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</si>
  <si>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</si>
  <si>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</si>
  <si>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</si>
  <si>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</si>
  <si>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</si>
  <si>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</si>
  <si>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</si>
  <si>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</si>
  <si>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</si>
  <si>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</si>
  <si>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</si>
  <si>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</si>
  <si>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</si>
  <si>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</si>
  <si>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</si>
  <si>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</si>
  <si>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</si>
  <si>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</si>
  <si>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</si>
  <si>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</si>
  <si>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</si>
  <si>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</si>
  <si>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</si>
  <si>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</si>
  <si>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</si>
  <si>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</si>
  <si>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</si>
  <si>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</si>
  <si>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</si>
  <si>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</si>
  <si>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</si>
  <si>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</si>
  <si>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</si>
  <si>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</si>
  <si>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</si>
  <si>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</si>
  <si>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</si>
  <si>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</si>
  <si>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</si>
  <si>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</si>
  <si>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</si>
  <si>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</si>
  <si>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</si>
  <si>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</si>
  <si>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</si>
  <si>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</si>
  <si>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</si>
  <si>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</si>
  <si>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</si>
  <si>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</si>
  <si>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</si>
  <si>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</si>
  <si>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</si>
  <si>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</si>
  <si>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</si>
  <si>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</si>
  <si>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</si>
  <si>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</si>
  <si>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</si>
  <si>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</si>
  <si>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</si>
  <si>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</si>
  <si>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</si>
  <si>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</si>
  <si>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</si>
  <si>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</si>
  <si>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</si>
  <si>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</si>
  <si>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</si>
  <si>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</si>
  <si>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</si>
  <si>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</si>
  <si>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</si>
  <si>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</si>
  <si>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</si>
  <si>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</si>
  <si>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</si>
  <si>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</si>
  <si>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</si>
  <si>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</si>
  <si>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</si>
  <si>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</si>
  <si>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</si>
  <si>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</si>
  <si>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</si>
  <si>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</si>
  <si>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</si>
  <si>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</si>
  <si>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</si>
  <si>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</si>
  <si>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</si>
  <si>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</si>
  <si>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</si>
  <si>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</si>
  <si>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</si>
  <si>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</si>
  <si>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</si>
  <si>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</si>
  <si>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</si>
  <si>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</si>
  <si>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</si>
  <si>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</si>
  <si>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</si>
  <si>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</si>
  <si>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</si>
  <si>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</si>
  <si>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</si>
  <si>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</si>
  <si>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</si>
  <si>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</si>
  <si>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</si>
  <si>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</si>
  <si>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</si>
  <si>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</si>
  <si>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</si>
  <si>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</si>
  <si>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</si>
  <si>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</si>
  <si>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</si>
  <si>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</si>
  <si>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</si>
  <si>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</si>
  <si>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</si>
  <si>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</si>
  <si>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</si>
  <si>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</si>
  <si>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</si>
  <si>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</si>
  <si>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</si>
  <si>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</si>
  <si>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</si>
  <si>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</si>
  <si>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</si>
  <si>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</si>
  <si>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</si>
  <si>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</si>
  <si>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</si>
  <si>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</si>
  <si>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</si>
  <si>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</si>
  <si>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</si>
  <si>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</si>
  <si>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</si>
  <si>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</si>
  <si>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</si>
  <si>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</si>
  <si>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</si>
  <si>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</si>
  <si>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</si>
  <si>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</si>
  <si>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</si>
  <si>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</si>
  <si>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</si>
  <si>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</si>
  <si>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</si>
  <si>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</si>
  <si>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</si>
  <si>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</si>
  <si>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</si>
  <si>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</si>
  <si>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</si>
  <si>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</si>
  <si>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</si>
  <si>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</si>
  <si>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</si>
  <si>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</si>
  <si>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</si>
  <si>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</si>
  <si>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</si>
  <si>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</si>
  <si>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</si>
  <si>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</si>
  <si>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</si>
  <si>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</si>
  <si>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</si>
  <si>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</si>
  <si>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</si>
  <si>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</si>
  <si>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</si>
  <si>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</si>
  <si>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</si>
  <si>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</si>
  <si>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</si>
  <si>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</si>
  <si>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</si>
  <si>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</si>
  <si>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</si>
  <si>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</si>
  <si>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</si>
  <si>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</si>
  <si>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</si>
  <si>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</si>
  <si>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</si>
  <si>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</si>
  <si>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</si>
  <si>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</si>
  <si>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</si>
  <si>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</si>
  <si>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</si>
  <si>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</si>
  <si>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</si>
  <si>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</si>
  <si>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</si>
  <si>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</si>
  <si>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</si>
  <si>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</si>
  <si>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</si>
  <si>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</si>
  <si>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</si>
  <si>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</si>
  <si>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</si>
  <si>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</si>
  <si>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</si>
  <si>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</si>
  <si>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</si>
  <si>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</si>
  <si>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</si>
  <si>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</si>
  <si>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</si>
  <si>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</si>
  <si>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</si>
  <si>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</si>
  <si>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</si>
  <si>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</si>
  <si>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</si>
  <si>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</si>
  <si>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</si>
  <si>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</si>
  <si>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</si>
  <si>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</si>
  <si>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</si>
  <si>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</si>
  <si>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</si>
  <si>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</si>
  <si>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</si>
  <si>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</si>
  <si>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</si>
  <si>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</si>
  <si>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</si>
  <si>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</si>
  <si>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</si>
  <si>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</si>
  <si>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</si>
  <si>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</si>
  <si>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</si>
  <si>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</si>
  <si>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</si>
  <si>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</si>
  <si>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</si>
  <si>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</si>
  <si>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</si>
  <si>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</si>
  <si>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</si>
  <si>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</si>
  <si>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</si>
  <si>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</si>
  <si>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</si>
  <si>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</si>
  <si>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</si>
  <si>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</si>
  <si>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</si>
  <si>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</si>
  <si>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</si>
  <si>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</si>
  <si>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</si>
  <si>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</si>
  <si>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</si>
  <si>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</si>
  <si>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</si>
  <si>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</si>
  <si>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</si>
  <si>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</si>
  <si>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</si>
  <si>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</si>
  <si>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</si>
  <si>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</si>
  <si>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</si>
  <si>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</si>
  <si>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</si>
  <si>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</si>
  <si>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</si>
  <si>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</si>
  <si>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</si>
  <si>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</si>
  <si>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</si>
  <si>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</si>
  <si>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</si>
  <si>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</si>
  <si>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</si>
  <si>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</si>
  <si>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</si>
  <si>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</si>
  <si>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</si>
  <si>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</si>
  <si>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</si>
  <si>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</si>
  <si>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</si>
  <si>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</si>
  <si>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</si>
  <si>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</si>
  <si>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</si>
  <si>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</si>
  <si>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</si>
  <si>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</si>
  <si>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</si>
  <si>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</si>
  <si>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</si>
  <si>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</si>
  <si>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</si>
  <si>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</si>
  <si>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</si>
  <si>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</si>
  <si>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</si>
  <si>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</si>
  <si>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</si>
  <si>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</si>
  <si>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</si>
  <si>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</si>
  <si>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</si>
  <si>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</si>
  <si>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</si>
  <si>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</si>
  <si>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</si>
  <si>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</si>
  <si>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</si>
  <si>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</si>
  <si>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</si>
  <si>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</si>
  <si>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</si>
  <si>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</si>
  <si>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</si>
  <si>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</si>
  <si>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</si>
  <si>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</si>
  <si>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</si>
  <si>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</si>
  <si>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</si>
  <si>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</si>
  <si>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</si>
  <si>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</si>
  <si>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</si>
  <si>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</si>
  <si>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</si>
  <si>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</si>
  <si>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</si>
  <si>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</si>
  <si>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</si>
  <si>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</si>
  <si>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</si>
  <si>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</si>
  <si>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</si>
  <si>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</si>
  <si>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</si>
  <si>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</si>
  <si>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</si>
  <si>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</si>
  <si>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</si>
  <si>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</si>
  <si>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</si>
  <si>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</si>
  <si>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</si>
  <si>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</si>
  <si>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</si>
  <si>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</si>
  <si>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</si>
  <si>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</si>
  <si>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</si>
  <si>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</si>
  <si>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</si>
  <si>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</si>
  <si>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</si>
  <si>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</si>
  <si>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</si>
  <si>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</si>
  <si>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</si>
  <si>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</si>
  <si>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</si>
  <si>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</si>
  <si>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</si>
  <si>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</si>
  <si>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</si>
  <si>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</si>
  <si>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</si>
  <si>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</si>
  <si>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</si>
  <si>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</si>
  <si>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</si>
  <si>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</si>
  <si>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</si>
  <si>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</si>
  <si>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</si>
  <si>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</si>
  <si>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</si>
  <si>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</si>
  <si>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</si>
  <si>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</si>
  <si>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</si>
  <si>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</si>
  <si>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</si>
  <si>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</si>
  <si>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</si>
  <si>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</si>
  <si>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</si>
  <si>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</si>
  <si>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</si>
  <si>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</si>
  <si>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</si>
  <si>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</si>
  <si>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</si>
  <si>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</si>
  <si>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</si>
  <si>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</si>
  <si>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</si>
  <si>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</si>
  <si>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</si>
  <si>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</si>
  <si>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</si>
  <si>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</si>
  <si>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</si>
  <si>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</si>
  <si>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</si>
  <si>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</si>
  <si>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</si>
  <si>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</si>
  <si>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</si>
  <si>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</si>
  <si>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</si>
  <si>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</si>
  <si>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</si>
  <si>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</si>
  <si>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</si>
  <si>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</si>
  <si>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</si>
  <si>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</si>
  <si>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</si>
  <si>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</si>
  <si>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</si>
  <si>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</si>
  <si>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</si>
  <si>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</si>
  <si>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</si>
  <si>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</si>
  <si>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</si>
  <si>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</si>
  <si>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</si>
  <si>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</si>
  <si>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</si>
  <si>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</si>
  <si>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</si>
  <si>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</si>
  <si>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</si>
  <si>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</si>
  <si>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</si>
  <si>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</si>
  <si>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</si>
  <si>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</si>
  <si>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</si>
  <si>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</si>
  <si>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</si>
  <si>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</si>
  <si>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</si>
  <si>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</si>
  <si>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</si>
  <si>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</si>
  <si>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</si>
  <si>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</si>
  <si>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</si>
  <si>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</si>
  <si>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</si>
  <si>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</si>
  <si>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</si>
  <si>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</si>
  <si>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</si>
  <si>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</si>
  <si>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</si>
  <si>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</si>
  <si>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</si>
  <si>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</si>
  <si>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</si>
  <si>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</si>
  <si>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</si>
  <si>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</si>
  <si>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</si>
  <si>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</si>
  <si>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</si>
  <si>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</si>
  <si>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</si>
  <si>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</si>
  <si>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</si>
  <si>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</si>
  <si>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</si>
  <si>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</si>
  <si>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</si>
  <si>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</si>
  <si>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</si>
  <si>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</si>
  <si>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</si>
  <si>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</si>
  <si>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</si>
  <si>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</si>
  <si>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</si>
  <si>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</si>
  <si>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</si>
  <si>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</si>
  <si>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</si>
  <si>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</si>
  <si>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</si>
  <si>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</si>
  <si>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</si>
  <si>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</si>
  <si>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</si>
  <si>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</si>
  <si>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</si>
  <si>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</si>
  <si>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</si>
  <si>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</si>
  <si>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</si>
  <si>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</si>
  <si>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</si>
  <si>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</si>
  <si>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</si>
  <si>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</si>
  <si>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</si>
  <si>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</si>
  <si>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</si>
  <si>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</si>
  <si>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</si>
  <si>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</si>
  <si>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</si>
  <si>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</si>
  <si>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</si>
  <si>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</si>
  <si>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</si>
  <si>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</si>
  <si>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</si>
  <si>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</si>
  <si>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</si>
  <si>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</si>
  <si>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</si>
  <si>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</si>
  <si>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</si>
  <si>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</si>
  <si>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</si>
  <si>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</si>
  <si>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</si>
  <si>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</si>
  <si>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</si>
  <si>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</si>
  <si>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</si>
  <si>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</si>
  <si>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</si>
  <si>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</si>
  <si>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</si>
  <si>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</si>
  <si>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</si>
  <si>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</si>
  <si>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</si>
  <si>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</si>
  <si>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</si>
  <si>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</si>
  <si>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</si>
  <si>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</si>
  <si>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</si>
  <si>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</si>
  <si>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</si>
  <si>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</si>
  <si>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</si>
  <si>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</si>
  <si>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</si>
  <si>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</si>
  <si>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</si>
  <si>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</si>
  <si>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</si>
  <si>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</si>
  <si>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</si>
  <si>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</si>
  <si>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</si>
  <si>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</si>
  <si>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</si>
  <si>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</si>
  <si>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</si>
  <si>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</si>
  <si>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</si>
  <si>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</si>
  <si>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</si>
  <si>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</si>
  <si>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</si>
  <si>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</si>
  <si>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</si>
  <si>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</si>
  <si>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</si>
  <si>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</si>
  <si>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</si>
  <si>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</si>
  <si>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</si>
  <si>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</si>
  <si>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</si>
  <si>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</si>
  <si>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</si>
  <si>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</si>
  <si>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</si>
  <si>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</si>
  <si>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</si>
  <si>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</si>
  <si>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</si>
  <si>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</si>
  <si>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</si>
  <si>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</si>
  <si>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</si>
  <si>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</si>
  <si>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</si>
  <si>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</si>
  <si>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</si>
  <si>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</si>
  <si>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</si>
  <si>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</si>
  <si>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</si>
  <si>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</si>
  <si>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</si>
  <si>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</si>
  <si>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</si>
  <si>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</si>
  <si>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</si>
  <si>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</si>
  <si>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</si>
  <si>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</si>
  <si>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</si>
  <si>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</si>
  <si>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</si>
  <si>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</si>
  <si>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</si>
  <si>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</si>
  <si>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</si>
  <si>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</si>
  <si>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</si>
  <si>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</si>
  <si>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</si>
  <si>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</si>
  <si>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</si>
  <si>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</si>
  <si>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</si>
  <si>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</si>
  <si>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</si>
  <si>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</si>
  <si>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</si>
  <si>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</si>
  <si>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</si>
  <si>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</si>
  <si>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</si>
  <si>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</si>
  <si>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</si>
  <si>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</si>
  <si>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</si>
  <si>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</si>
  <si>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</si>
  <si>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</si>
  <si>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</si>
  <si>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</si>
  <si>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</si>
  <si>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</si>
  <si>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</si>
  <si>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</si>
  <si>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</si>
  <si>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</si>
  <si>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</si>
  <si>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</si>
  <si>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</si>
  <si>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</si>
  <si>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</si>
  <si>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</si>
  <si>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</si>
  <si>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</si>
  <si>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</si>
  <si>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</si>
  <si>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</si>
  <si>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</si>
  <si>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</si>
  <si>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</si>
  <si>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</si>
  <si>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</si>
  <si>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</si>
  <si>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</si>
  <si>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</si>
  <si>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</si>
  <si>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</si>
  <si>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</si>
  <si>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</si>
  <si>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</si>
  <si>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</si>
  <si>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</si>
  <si>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</si>
  <si>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</si>
  <si>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</si>
  <si>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</si>
  <si>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</si>
  <si>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</si>
  <si>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</si>
  <si>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</si>
  <si>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</si>
  <si>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</si>
  <si>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</si>
  <si>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</si>
  <si>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</si>
  <si>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</si>
  <si>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</si>
  <si>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</si>
  <si>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</si>
  <si>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</si>
  <si>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</si>
  <si>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</si>
  <si>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</si>
  <si>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</si>
  <si>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</si>
  <si>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</si>
  <si>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</si>
  <si>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</si>
  <si>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</si>
  <si>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</si>
  <si>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</si>
  <si>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</si>
  <si>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</si>
  <si>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</si>
  <si>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</si>
  <si>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</si>
  <si>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</si>
  <si>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</si>
  <si>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</si>
  <si>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</si>
  <si>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</si>
  <si>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</si>
  <si>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</si>
  <si>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</si>
  <si>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</si>
  <si>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</si>
  <si>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</si>
  <si>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</si>
  <si>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</si>
  <si>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</si>
  <si>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</si>
  <si>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</si>
  <si>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</si>
  <si>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</si>
  <si>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</si>
  <si>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</si>
  <si>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</si>
  <si>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</si>
  <si>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</si>
  <si>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</si>
  <si>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</si>
  <si>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</si>
  <si>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</si>
  <si>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</si>
  <si>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</si>
  <si>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</si>
  <si>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</si>
  <si>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</si>
  <si>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</si>
  <si>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</si>
  <si>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</si>
  <si>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</si>
  <si>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</si>
  <si>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</si>
  <si>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</si>
  <si>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</si>
  <si>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</si>
  <si>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</si>
  <si>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</si>
  <si>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</si>
  <si>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</si>
  <si>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</si>
  <si>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</si>
  <si>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</si>
  <si>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</si>
  <si>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</si>
  <si>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</si>
  <si>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</si>
  <si>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</si>
  <si>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</si>
  <si>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</si>
  <si>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</si>
  <si>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</si>
  <si>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</si>
  <si>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</si>
  <si>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</si>
  <si>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</si>
  <si>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</si>
  <si>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</si>
  <si>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</si>
  <si>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</si>
  <si>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</si>
  <si>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</si>
  <si>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</si>
  <si>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</si>
  <si>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</si>
  <si>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</si>
  <si>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</si>
  <si>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</si>
  <si>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</si>
  <si>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</si>
  <si>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</si>
  <si>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</si>
  <si>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</si>
  <si>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</si>
  <si>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</si>
  <si>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</si>
  <si>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</si>
  <si>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</si>
  <si>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</si>
  <si>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</si>
  <si>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</si>
  <si>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</si>
  <si>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</si>
  <si>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</si>
  <si>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</si>
  <si>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</si>
  <si>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</si>
  <si>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</si>
  <si>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</si>
  <si>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</si>
  <si>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</si>
  <si>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</si>
  <si>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</si>
  <si>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</si>
  <si>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</si>
  <si>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</si>
  <si>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</si>
  <si>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</si>
  <si>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</si>
  <si>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</si>
  <si>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</si>
  <si>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</si>
  <si>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</si>
  <si>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</si>
  <si>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</si>
  <si>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</si>
  <si>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</si>
  <si>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</si>
  <si>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</si>
  <si>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</si>
  <si>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</si>
  <si>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</si>
  <si>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</si>
  <si>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</si>
  <si>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</si>
  <si>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</si>
  <si>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</si>
  <si>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</si>
  <si>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</si>
  <si>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</si>
  <si>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</si>
  <si>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</si>
  <si>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</si>
  <si>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</si>
  <si>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</si>
  <si>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</si>
  <si>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</si>
  <si>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</si>
  <si>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</si>
  <si>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</si>
  <si>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</si>
  <si>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</si>
  <si>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</si>
  <si>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</si>
  <si>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</si>
  <si>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</si>
  <si>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</si>
  <si>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</si>
  <si>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</si>
  <si>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</si>
  <si>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</si>
  <si>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</si>
  <si>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</si>
  <si>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</si>
  <si>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</si>
  <si>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</si>
  <si>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</si>
  <si>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</si>
  <si>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</si>
  <si>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</si>
  <si>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</si>
  <si>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</si>
  <si>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</si>
  <si>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</si>
  <si>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</si>
  <si>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</si>
  <si>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</si>
  <si>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</si>
  <si>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</si>
  <si>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</si>
  <si>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</si>
  <si>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</si>
  <si>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</si>
  <si>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</si>
  <si>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</si>
  <si>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</si>
  <si>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</si>
  <si>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</si>
  <si>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</si>
  <si>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</si>
  <si>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</si>
  <si>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</si>
  <si>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</si>
  <si>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</si>
  <si>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</si>
  <si>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</si>
  <si>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</si>
  <si>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</si>
  <si>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</si>
  <si>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</si>
  <si>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</si>
  <si>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</si>
  <si>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</si>
  <si>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</si>
  <si>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</si>
  <si>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</si>
  <si>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</si>
  <si>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</si>
  <si>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</si>
  <si>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</si>
  <si>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</si>
  <si>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</si>
  <si>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</si>
  <si>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</si>
  <si>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</si>
  <si>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</si>
  <si>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</si>
  <si>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</si>
  <si>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</si>
  <si>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</si>
  <si>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</si>
  <si>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</si>
  <si>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</si>
  <si>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</si>
  <si>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</si>
  <si>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</si>
  <si>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</si>
  <si>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</si>
  <si>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</si>
  <si>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</si>
  <si>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</si>
  <si>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</si>
  <si>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</si>
  <si>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</si>
  <si>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</si>
  <si>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</si>
  <si>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</si>
  <si>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</si>
  <si>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</si>
  <si>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</si>
  <si>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</si>
  <si>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</si>
  <si>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</si>
  <si>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</si>
  <si>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</si>
  <si>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</si>
  <si>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</si>
  <si>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</si>
  <si>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</si>
  <si>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</si>
  <si>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</si>
  <si>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</si>
  <si>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</si>
  <si>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</si>
  <si>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</si>
  <si>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</si>
  <si>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</si>
  <si>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</si>
  <si>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</si>
  <si>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</si>
  <si>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</si>
  <si>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</si>
  <si>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</si>
  <si>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</si>
  <si>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</si>
  <si>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</si>
  <si>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</si>
  <si>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</si>
  <si>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</si>
  <si>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</si>
  <si>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</si>
  <si>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</si>
  <si>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</si>
  <si>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</si>
  <si>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</si>
  <si>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</si>
  <si>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</si>
  <si>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</si>
  <si>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</si>
  <si>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</si>
  <si>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</si>
  <si>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</si>
  <si>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</si>
  <si>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</si>
  <si>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</si>
  <si>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</si>
  <si>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</si>
  <si>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</si>
  <si>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</si>
  <si>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</si>
  <si>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</si>
  <si>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</si>
  <si>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</si>
  <si>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</si>
  <si>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</si>
  <si>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</si>
  <si>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</si>
  <si>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</si>
  <si>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</si>
  <si>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</si>
  <si>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</si>
  <si>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</si>
  <si>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</si>
  <si>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</si>
  <si>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</si>
  <si>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</si>
  <si>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</si>
  <si>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</si>
  <si>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</si>
  <si>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</si>
  <si>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</si>
  <si>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</si>
  <si>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</si>
  <si>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</si>
  <si>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</si>
  <si>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</si>
  <si>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</si>
  <si>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</si>
  <si>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</si>
  <si>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</si>
  <si>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</si>
  <si>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</si>
  <si>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</si>
  <si>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</si>
  <si>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</si>
  <si>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</si>
  <si>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</si>
  <si>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</si>
  <si>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</si>
  <si>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</si>
  <si>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</si>
  <si>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</si>
  <si>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</si>
  <si>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</si>
  <si>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</si>
  <si>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</si>
  <si>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</si>
  <si>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</si>
  <si>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</si>
  <si>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</si>
  <si>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</si>
  <si>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</si>
  <si>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</si>
  <si>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</si>
  <si>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</si>
  <si>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</si>
  <si>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</si>
  <si>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</si>
  <si>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</si>
  <si>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</si>
  <si>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</si>
  <si>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</si>
  <si>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</si>
  <si>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</si>
  <si>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</si>
  <si>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</si>
  <si>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</si>
  <si>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</si>
  <si>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</si>
  <si>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</si>
  <si>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</si>
  <si>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</si>
  <si>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</si>
  <si>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</si>
  <si>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</si>
  <si>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</si>
  <si>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</si>
  <si>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</si>
  <si>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</si>
  <si>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</si>
  <si>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</si>
  <si>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</si>
  <si>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</si>
  <si>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</si>
  <si>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</si>
  <si>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</si>
  <si>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</si>
  <si>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</si>
  <si>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</si>
  <si>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</si>
  <si>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</si>
  <si>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</si>
  <si>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</si>
  <si>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</si>
  <si>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</si>
  <si>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</si>
  <si>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</si>
  <si>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</si>
  <si>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</si>
  <si>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</si>
  <si>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</si>
  <si>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</si>
  <si>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</si>
  <si>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</si>
  <si>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</si>
  <si>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</si>
  <si>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</si>
  <si>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</si>
  <si>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</si>
  <si>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</si>
  <si>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</si>
  <si>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</si>
  <si>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</si>
  <si>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</si>
  <si>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</si>
  <si>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</si>
  <si>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</si>
  <si>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</si>
  <si>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</si>
  <si>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</si>
  <si>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</si>
  <si>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</si>
  <si>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</si>
  <si>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</si>
  <si>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</si>
  <si>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</si>
  <si>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</si>
  <si>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</si>
  <si>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</si>
  <si>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</si>
  <si>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</si>
  <si>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</si>
  <si>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</si>
  <si>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</si>
  <si>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</si>
  <si>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</si>
  <si>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</si>
  <si>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</si>
  <si>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</si>
  <si>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</si>
  <si>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</si>
  <si>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</si>
  <si>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</si>
  <si>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</si>
  <si>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</si>
  <si>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</si>
  <si>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</si>
  <si>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</si>
  <si>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</si>
  <si>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</si>
  <si>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</si>
  <si>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</si>
  <si>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</si>
  <si>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</si>
  <si>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</si>
  <si>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</si>
  <si>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</si>
  <si>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</si>
  <si>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</si>
  <si>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</si>
  <si>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</si>
  <si>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</si>
  <si>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</si>
  <si>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</si>
  <si>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</si>
  <si>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</si>
  <si>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</si>
  <si>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</si>
  <si>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</si>
  <si>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</si>
  <si>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</si>
  <si>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</si>
  <si>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</si>
  <si>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</si>
  <si>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</si>
  <si>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</si>
  <si>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</si>
  <si>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</si>
  <si>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</si>
  <si>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</si>
  <si>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</si>
  <si>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</si>
  <si>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</si>
  <si>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</si>
  <si>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</si>
  <si>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</si>
  <si>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</si>
  <si>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</si>
  <si>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</si>
  <si>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</si>
  <si>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</si>
  <si>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</si>
  <si>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</si>
  <si>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</si>
  <si>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</si>
  <si>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</si>
  <si>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</si>
  <si>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</si>
  <si>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</si>
  <si>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</si>
  <si>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</si>
  <si>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</si>
  <si>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</si>
  <si>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</si>
  <si>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</si>
  <si>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</si>
  <si>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</si>
  <si>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</si>
  <si>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</si>
  <si>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</si>
  <si>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</si>
  <si>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</si>
  <si>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</si>
  <si>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</si>
  <si>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</si>
  <si>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</si>
  <si>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</si>
  <si>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</si>
  <si>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</si>
  <si>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</si>
  <si>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</si>
  <si>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</si>
  <si>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</si>
  <si>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</si>
  <si>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</si>
  <si>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</si>
  <si>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</si>
  <si>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</si>
  <si>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</si>
  <si>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</si>
  <si>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</si>
  <si>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</si>
  <si>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</si>
  <si>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</si>
  <si>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</si>
  <si>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</si>
  <si>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</si>
  <si>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</si>
  <si>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</si>
  <si>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</si>
  <si>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</si>
  <si>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</si>
  <si>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</si>
  <si>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</si>
  <si>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</si>
  <si>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</si>
  <si>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</si>
  <si>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</si>
  <si>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</si>
  <si>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</si>
  <si>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</si>
  <si>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</si>
  <si>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</si>
  <si>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</si>
  <si>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</si>
  <si>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</si>
  <si>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</si>
  <si>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</si>
  <si>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</si>
  <si>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</si>
  <si>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</si>
  <si>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</si>
  <si>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</si>
  <si>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</si>
  <si>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</si>
  <si>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</si>
  <si>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</si>
  <si>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</si>
  <si>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</si>
  <si>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</si>
  <si>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</si>
  <si>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</si>
  <si>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</si>
  <si>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</si>
  <si>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</si>
  <si>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</si>
  <si>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</si>
  <si>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</si>
  <si>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</si>
  <si>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</si>
  <si>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</si>
  <si>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</si>
  <si>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</si>
  <si>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</si>
  <si>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</si>
  <si>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</si>
  <si>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</si>
  <si>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</si>
  <si>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</si>
  <si>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</si>
  <si>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</si>
  <si>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</si>
  <si>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</si>
  <si>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</si>
  <si>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</si>
  <si>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</si>
  <si>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</si>
  <si>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</si>
  <si>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</si>
  <si>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</si>
  <si>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</si>
  <si>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</si>
  <si>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</si>
  <si>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</si>
  <si>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</si>
  <si>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</si>
  <si>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</si>
  <si>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</si>
  <si>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</si>
  <si>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</si>
  <si>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</si>
  <si>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</si>
  <si>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</si>
  <si>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</si>
  <si>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</si>
  <si>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</si>
  <si>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</si>
  <si>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</si>
  <si>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</si>
  <si>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</si>
  <si>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</si>
  <si>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</si>
  <si>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</si>
  <si>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</si>
  <si>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</si>
  <si>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</si>
  <si>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</si>
  <si>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</si>
  <si>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</si>
  <si>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</si>
  <si>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</si>
  <si>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</si>
  <si>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</si>
  <si>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</si>
  <si>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</si>
  <si>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</si>
  <si>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</si>
  <si>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</si>
  <si>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</si>
  <si>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</si>
  <si>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</si>
  <si>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</si>
  <si>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</si>
  <si>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</si>
  <si>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</si>
  <si>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</si>
  <si>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</si>
  <si>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</si>
  <si>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</si>
  <si>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</si>
  <si>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</si>
  <si>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</si>
  <si>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</si>
  <si>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</si>
  <si>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</si>
  <si>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</si>
  <si>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</si>
  <si>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</si>
  <si>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</si>
  <si>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</si>
  <si>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</si>
  <si>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</si>
  <si>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</si>
  <si>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</si>
  <si>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</si>
  <si>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</si>
  <si>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</si>
  <si>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</si>
  <si>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</si>
  <si>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</si>
  <si>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</si>
  <si>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</si>
  <si>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</si>
  <si>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</si>
  <si>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</si>
  <si>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</si>
  <si>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</si>
  <si>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</si>
  <si>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</si>
  <si>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</si>
  <si>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</si>
  <si>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</si>
  <si>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</si>
  <si>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</si>
  <si>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</si>
  <si>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</si>
  <si>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</si>
  <si>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</si>
  <si>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</si>
  <si>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</si>
  <si>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</si>
  <si>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</si>
  <si>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</si>
  <si>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</si>
  <si>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</si>
  <si>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</si>
  <si>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</si>
  <si>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</si>
  <si>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</si>
  <si>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</si>
  <si>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</si>
  <si>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</si>
  <si>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</si>
  <si>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</si>
  <si>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</si>
  <si>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</si>
  <si>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</si>
  <si>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</si>
  <si>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</si>
  <si>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</si>
  <si>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</si>
  <si>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</si>
  <si>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</si>
  <si>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</si>
  <si>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</si>
  <si>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</si>
  <si>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</si>
  <si>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</si>
  <si>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</si>
  <si>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</si>
  <si>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</si>
  <si>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</si>
  <si>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</si>
  <si>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</si>
  <si>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</si>
  <si>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</si>
  <si>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</si>
  <si>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</si>
  <si>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</si>
  <si>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</si>
  <si>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</si>
  <si>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</si>
  <si>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</si>
  <si>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</si>
  <si>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</si>
  <si>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</si>
  <si>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</si>
  <si>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</si>
  <si>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</si>
  <si>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</si>
  <si>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</si>
  <si>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</si>
  <si>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</si>
  <si>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</si>
  <si>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</si>
  <si>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</si>
  <si>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</si>
  <si>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</si>
  <si>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</si>
  <si>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</si>
  <si>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</si>
  <si>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</si>
  <si>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</si>
  <si>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</si>
  <si>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</si>
  <si>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</si>
  <si>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</si>
  <si>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</si>
  <si>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</si>
  <si>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</si>
  <si>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</si>
  <si>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</si>
  <si>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</si>
  <si>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</si>
  <si>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</si>
  <si>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</si>
  <si>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</si>
  <si>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</si>
  <si>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</si>
  <si>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</si>
  <si>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</si>
  <si>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</si>
  <si>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</si>
  <si>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</si>
  <si>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</si>
  <si>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</si>
  <si>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</si>
  <si>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</si>
  <si>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</si>
  <si>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</si>
  <si>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</si>
  <si>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</si>
  <si>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</si>
  <si>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</si>
  <si>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</si>
  <si>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</si>
  <si>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</si>
  <si>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</si>
  <si>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</si>
  <si>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</si>
  <si>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</si>
  <si>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</si>
  <si>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</si>
  <si>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</si>
  <si>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</si>
  <si>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</si>
  <si>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</si>
  <si>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</si>
  <si>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</si>
  <si>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</si>
  <si>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</si>
  <si>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</si>
  <si>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</si>
  <si>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</si>
  <si>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</si>
  <si>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</si>
  <si>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</si>
  <si>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</si>
  <si>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</si>
  <si>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</si>
  <si>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</si>
  <si>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</si>
  <si>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</si>
  <si>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</si>
  <si>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</si>
  <si>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</si>
  <si>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</si>
  <si>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</si>
  <si>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</si>
  <si>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</si>
  <si>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</si>
  <si>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</si>
  <si>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</si>
  <si>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</si>
  <si>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</si>
  <si>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</si>
  <si>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</si>
  <si>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</si>
  <si>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</si>
  <si>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</si>
  <si>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</si>
  <si>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</si>
  <si>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</si>
  <si>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</si>
  <si>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</si>
  <si>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</si>
  <si>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</si>
  <si>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</si>
  <si>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</si>
  <si>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</si>
  <si>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</si>
  <si>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</si>
  <si>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</si>
  <si>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</si>
  <si>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</si>
  <si>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</si>
  <si>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</si>
  <si>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</si>
  <si>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</si>
  <si>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</si>
  <si>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</si>
  <si>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</si>
  <si>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</si>
  <si>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</si>
  <si>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</si>
  <si>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</si>
  <si>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</si>
  <si>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</si>
  <si>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</si>
  <si>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</si>
  <si>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</si>
  <si>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</si>
  <si>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</si>
  <si>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</si>
  <si>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</si>
  <si>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</si>
  <si>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</si>
  <si>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</si>
  <si>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</si>
  <si>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</si>
  <si>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</si>
  <si>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</si>
  <si>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</si>
  <si>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</si>
  <si>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</si>
  <si>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</si>
  <si>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</si>
  <si>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</si>
  <si>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</si>
  <si>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</si>
  <si>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</si>
  <si>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</si>
  <si>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</si>
  <si>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</si>
  <si>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</si>
  <si>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</si>
  <si>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</si>
  <si>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</si>
  <si>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</si>
  <si>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</si>
  <si>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</si>
  <si>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</si>
  <si>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</si>
  <si>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</si>
  <si>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</si>
  <si>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</si>
  <si>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</si>
  <si>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</si>
  <si>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</si>
  <si>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</si>
  <si>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</si>
  <si>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</si>
  <si>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</si>
  <si>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</si>
  <si>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</si>
  <si>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</si>
  <si>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</si>
  <si>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</si>
  <si>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</si>
  <si>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</si>
  <si>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</si>
  <si>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</si>
  <si>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</si>
  <si>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</si>
  <si>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</si>
  <si>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</si>
  <si>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</si>
  <si>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</si>
  <si>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</si>
  <si>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</si>
  <si>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</si>
  <si>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</si>
  <si>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</si>
  <si>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</si>
  <si>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</si>
  <si>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</si>
  <si>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</si>
  <si>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</si>
  <si>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</si>
  <si>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</si>
  <si>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</si>
  <si>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</si>
  <si>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</si>
  <si>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</si>
  <si>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</si>
  <si>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</si>
  <si>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</si>
  <si>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</si>
  <si>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</si>
  <si>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</si>
  <si>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</si>
  <si>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</si>
  <si>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</si>
  <si>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</si>
  <si>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</si>
  <si>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</si>
  <si>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</si>
  <si>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</si>
  <si>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</si>
  <si>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</si>
  <si>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</si>
  <si>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</si>
  <si>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</si>
  <si>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</si>
  <si>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</si>
  <si>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</si>
  <si>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</si>
  <si>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</si>
  <si>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</si>
  <si>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</si>
  <si>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</si>
  <si>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</si>
  <si>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</si>
  <si>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</si>
  <si>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</si>
  <si>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</si>
  <si>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</si>
  <si>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</si>
  <si>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</si>
  <si>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</si>
  <si>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</si>
  <si>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</si>
  <si>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</si>
  <si>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</si>
  <si>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</si>
  <si>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</si>
  <si>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</si>
  <si>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</si>
  <si>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</si>
  <si>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</si>
  <si>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</si>
  <si>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</si>
  <si>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</si>
  <si>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</si>
  <si>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</si>
  <si>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</si>
  <si>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</si>
  <si>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</si>
  <si>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</si>
  <si>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</si>
  <si>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</si>
  <si>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</si>
  <si>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</si>
  <si>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</si>
  <si>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</si>
  <si>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</si>
  <si>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</si>
  <si>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</si>
  <si>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</si>
  <si>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</si>
  <si>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</si>
  <si>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</si>
  <si>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</si>
  <si>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</si>
  <si>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</si>
  <si>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</si>
  <si>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</si>
  <si>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</si>
  <si>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</si>
  <si>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</si>
  <si>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</si>
  <si>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</si>
  <si>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</si>
  <si>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</si>
  <si>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</si>
  <si>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</si>
  <si>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</si>
  <si>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</si>
  <si>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</si>
  <si>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</si>
  <si>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</si>
  <si>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</si>
  <si>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</si>
  <si>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</si>
  <si>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</si>
  <si>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</si>
  <si>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</si>
  <si>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</si>
  <si>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</si>
  <si>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</si>
  <si>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</si>
  <si>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</si>
  <si>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</si>
  <si>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</si>
  <si>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</si>
  <si>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</si>
  <si>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</si>
  <si>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</si>
  <si>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</si>
  <si>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</si>
  <si>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</si>
  <si>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</si>
  <si>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</si>
  <si>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</si>
  <si>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</si>
  <si>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</si>
  <si>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</si>
  <si>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</si>
  <si>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</si>
  <si>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</si>
  <si>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</si>
  <si>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</si>
  <si>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</si>
  <si>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</si>
  <si>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</si>
  <si>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</si>
  <si>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</si>
  <si>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</si>
  <si>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</si>
  <si>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</si>
  <si>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</si>
  <si>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</si>
  <si>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</si>
  <si>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</si>
  <si>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</si>
  <si>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</si>
  <si>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</si>
  <si>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</si>
  <si>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</si>
  <si>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</si>
  <si>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</si>
  <si>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</si>
  <si>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</si>
  <si>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</si>
  <si>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</si>
  <si>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</si>
  <si>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</si>
  <si>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</si>
  <si>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</si>
  <si>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</si>
  <si>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</si>
  <si>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</si>
  <si>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</si>
  <si>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</si>
  <si>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</si>
  <si>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</si>
  <si>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</si>
  <si>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</si>
  <si>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</si>
  <si>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</si>
  <si>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</si>
  <si>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</si>
  <si>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</si>
  <si>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</si>
  <si>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</si>
  <si>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</si>
  <si>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</si>
  <si>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</si>
  <si>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</si>
  <si>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</si>
  <si>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</si>
  <si>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</si>
  <si>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</si>
  <si>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</si>
  <si>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</si>
  <si>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</si>
  <si>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</si>
  <si>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</si>
  <si>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</si>
  <si>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</si>
  <si>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</si>
  <si>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</si>
  <si>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</si>
  <si>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</si>
  <si>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</si>
  <si>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</si>
  <si>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</si>
  <si>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</si>
  <si>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</si>
  <si>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</si>
  <si>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</si>
  <si>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</si>
  <si>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</si>
  <si>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</si>
  <si>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</si>
  <si>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</si>
  <si>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</si>
  <si>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</si>
  <si>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</si>
  <si>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</si>
  <si>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</si>
  <si>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</si>
  <si>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</si>
  <si>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</si>
  <si>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</si>
  <si>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</si>
  <si>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</si>
  <si>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</si>
  <si>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</si>
  <si>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</si>
  <si>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</si>
  <si>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</si>
  <si>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</si>
  <si>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</si>
  <si>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</si>
  <si>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</si>
  <si>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</si>
  <si>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</si>
  <si>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</si>
  <si>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</si>
  <si>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</si>
  <si>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</si>
  <si>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</si>
  <si>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</si>
  <si>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</si>
  <si>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</si>
  <si>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</si>
  <si>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</si>
  <si>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</si>
  <si>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</si>
  <si>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</si>
  <si>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</si>
  <si>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</si>
  <si>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</si>
  <si>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</si>
  <si>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</si>
  <si>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</si>
  <si>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</si>
  <si>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</si>
  <si>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</si>
  <si>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</si>
  <si>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</si>
  <si>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</si>
  <si>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</si>
  <si>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</si>
  <si>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</si>
  <si>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</si>
  <si>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</si>
  <si>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</si>
  <si>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</si>
  <si>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</si>
  <si>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</si>
  <si>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</si>
  <si>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</si>
  <si>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</si>
  <si>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</si>
  <si>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</si>
  <si>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</si>
  <si>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</si>
  <si>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</si>
  <si>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</si>
  <si>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</si>
  <si>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</si>
  <si>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</si>
  <si>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</si>
  <si>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</si>
  <si>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</si>
  <si>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</si>
  <si>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</si>
  <si>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</si>
  <si>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</si>
  <si>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</si>
  <si>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</si>
  <si>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</si>
  <si>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</si>
  <si>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</si>
  <si>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</si>
  <si>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</si>
  <si>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</si>
  <si>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</si>
  <si>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</si>
  <si>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</si>
  <si>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</si>
  <si>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</si>
  <si>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</si>
  <si>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</si>
  <si>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</si>
  <si>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</si>
  <si>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</si>
  <si>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</si>
  <si>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</si>
  <si>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</si>
  <si>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</si>
  <si>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</si>
  <si>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</si>
  <si>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</si>
  <si>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</si>
  <si>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</si>
  <si>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</si>
  <si>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</si>
  <si>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</si>
  <si>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</si>
  <si>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</si>
  <si>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</si>
  <si>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</si>
  <si>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</si>
  <si>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</si>
  <si>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</si>
  <si>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</si>
  <si>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</si>
  <si>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</si>
  <si>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</si>
  <si>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</si>
  <si>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</si>
  <si>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</si>
  <si>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</si>
  <si>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</si>
  <si>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</si>
  <si>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</si>
  <si>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</si>
  <si>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</si>
  <si>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</si>
  <si>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</si>
  <si>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</si>
  <si>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</si>
  <si>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</si>
  <si>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</si>
  <si>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</si>
  <si>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</si>
  <si>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</si>
  <si>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</si>
  <si>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</si>
  <si>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</si>
  <si>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</si>
  <si>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</si>
  <si>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</si>
  <si>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</si>
  <si>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</si>
  <si>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</si>
  <si>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</si>
  <si>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</si>
  <si>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</si>
  <si>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</si>
  <si>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</si>
  <si>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</si>
  <si>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</si>
  <si>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</si>
  <si>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</si>
  <si>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</si>
  <si>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</si>
  <si>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</si>
  <si>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</si>
  <si>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</si>
  <si>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</si>
  <si>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</si>
  <si>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</si>
  <si>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</si>
  <si>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</si>
  <si>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</si>
  <si>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</si>
  <si>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</si>
  <si>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</si>
  <si>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</si>
  <si>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</si>
  <si>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</si>
  <si>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</si>
  <si>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</si>
  <si>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</si>
  <si>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</si>
  <si>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</si>
  <si>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</si>
  <si>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</si>
  <si>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</si>
  <si>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</si>
  <si>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</si>
  <si>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</si>
  <si>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</si>
  <si>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</si>
  <si>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</si>
  <si>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</si>
  <si>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</si>
  <si>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</si>
  <si>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</si>
  <si>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</si>
  <si>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</si>
  <si>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</si>
  <si>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</si>
  <si>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</si>
  <si>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</si>
  <si>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</si>
  <si>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</si>
  <si>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</si>
  <si>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</si>
  <si>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</si>
  <si>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</si>
  <si>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</si>
  <si>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</si>
  <si>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</si>
  <si>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</si>
  <si>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</si>
  <si>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</si>
  <si>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</si>
  <si>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</si>
  <si>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</si>
  <si>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</si>
  <si>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</si>
  <si>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</si>
  <si>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</si>
  <si>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</si>
  <si>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</si>
  <si>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</si>
  <si>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</si>
  <si>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</si>
  <si>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</si>
  <si>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</si>
  <si>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</si>
  <si>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</si>
  <si>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</si>
  <si>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</si>
  <si>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</si>
  <si>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</si>
  <si>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</si>
  <si>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</si>
  <si>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</si>
  <si>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</si>
  <si>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</si>
  <si>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</si>
  <si>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</si>
  <si>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</si>
  <si>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</si>
  <si>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</si>
  <si>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</si>
  <si>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</si>
  <si>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</si>
  <si>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</si>
  <si>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</si>
  <si>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</si>
  <si>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</si>
  <si>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</si>
  <si>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</si>
  <si>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</si>
  <si>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</si>
  <si>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</si>
  <si>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</si>
  <si>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</si>
  <si>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</si>
  <si>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</si>
  <si>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</si>
  <si>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</si>
  <si>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</si>
  <si>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</si>
  <si>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</si>
  <si>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</si>
  <si>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</si>
  <si>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</si>
  <si>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</si>
  <si>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</si>
  <si>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</si>
  <si>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</si>
  <si>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</si>
  <si>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</si>
  <si>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</si>
  <si>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</si>
  <si>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</si>
  <si>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</si>
  <si>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</si>
  <si>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</si>
  <si>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</si>
  <si>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</si>
  <si>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</si>
  <si>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</si>
  <si>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</si>
  <si>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</si>
  <si>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</si>
  <si>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</si>
  <si>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</si>
  <si>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</si>
  <si>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</si>
  <si>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</si>
  <si>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</si>
  <si>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</si>
  <si>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</si>
  <si>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</si>
  <si>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</si>
  <si>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</si>
  <si>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</si>
  <si>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</si>
  <si>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</si>
  <si>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</si>
  <si>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</si>
  <si>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</si>
  <si>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</si>
  <si>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</si>
  <si>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</si>
  <si>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</si>
  <si>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</si>
  <si>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</si>
  <si>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</si>
  <si>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</si>
  <si>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</si>
  <si>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</si>
  <si>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</si>
  <si>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</si>
  <si>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</si>
  <si>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</si>
  <si>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</si>
  <si>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</si>
  <si>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</si>
  <si>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</si>
  <si>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</si>
  <si>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</si>
  <si>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</si>
  <si>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</si>
  <si>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</si>
  <si>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</si>
  <si>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</si>
  <si>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</si>
  <si>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</si>
  <si>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</si>
  <si>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</si>
  <si>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</si>
  <si>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</si>
  <si>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</si>
  <si>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</si>
  <si>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</si>
  <si>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</si>
  <si>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</si>
  <si>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</si>
  <si>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</si>
  <si>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</si>
  <si>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</si>
  <si>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</si>
  <si>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</si>
  <si>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</si>
  <si>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</si>
  <si>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</si>
  <si>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</si>
  <si>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</si>
  <si>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</si>
  <si>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</si>
  <si>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</si>
  <si>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</si>
  <si>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</si>
  <si>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</si>
  <si>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</si>
  <si>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</si>
  <si>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</si>
  <si>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</si>
  <si>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</si>
  <si>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</si>
  <si>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</si>
  <si>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</si>
  <si>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</si>
  <si>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</si>
  <si>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</si>
  <si>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</si>
  <si>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</si>
  <si>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</si>
  <si>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</si>
  <si>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</si>
  <si>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</si>
  <si>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</si>
  <si>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</si>
  <si>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</si>
  <si>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</si>
  <si>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</si>
  <si>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</si>
  <si>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</si>
  <si>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</si>
  <si>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</si>
  <si>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</si>
  <si>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</si>
  <si>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</si>
  <si>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</si>
  <si>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</si>
  <si>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</si>
  <si>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</si>
  <si>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</si>
  <si>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</si>
  <si>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</si>
  <si>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</si>
  <si>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</si>
  <si>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</si>
  <si>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</si>
  <si>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</si>
  <si>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</si>
  <si>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</si>
  <si>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</si>
  <si>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</si>
  <si>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</si>
  <si>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</si>
  <si>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</si>
  <si>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</si>
  <si>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</si>
  <si>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</si>
  <si>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</si>
  <si>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</si>
  <si>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</si>
  <si>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</si>
  <si>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</si>
  <si>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</si>
  <si>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</si>
  <si>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</si>
  <si>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</si>
  <si>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</si>
  <si>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</si>
  <si>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</si>
  <si>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</si>
  <si>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</si>
  <si>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</si>
  <si>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</si>
  <si>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</si>
  <si>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</si>
  <si>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</si>
  <si>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</si>
  <si>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</si>
  <si>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</si>
  <si>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</si>
  <si>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</si>
  <si>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</si>
  <si>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</si>
  <si>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</si>
  <si>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</si>
  <si>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</si>
  <si>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</si>
  <si>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</si>
  <si>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</si>
  <si>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</si>
  <si>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</si>
  <si>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</si>
  <si>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</si>
  <si>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</si>
  <si>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</si>
  <si>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</si>
  <si>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</si>
  <si>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</si>
  <si>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</si>
  <si>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</si>
  <si>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</si>
  <si>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</si>
  <si>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</si>
  <si>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</si>
  <si>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</si>
  <si>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</si>
  <si>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</si>
  <si>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</si>
  <si>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</si>
  <si>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</si>
  <si>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</si>
  <si>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</si>
  <si>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</si>
  <si>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</si>
  <si>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</si>
  <si>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</si>
  <si>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</si>
  <si>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</si>
  <si>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</si>
  <si>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</si>
  <si>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</si>
  <si>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</si>
  <si>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</si>
  <si>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</si>
  <si>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</si>
  <si>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</si>
  <si>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</si>
  <si>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</si>
  <si>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</si>
  <si>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</si>
  <si>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</si>
  <si>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</si>
  <si>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</si>
  <si>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</si>
  <si>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</si>
  <si>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</si>
  <si>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</si>
  <si>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</si>
  <si>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</si>
  <si>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</si>
  <si>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</si>
  <si>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</si>
  <si>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</si>
  <si>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</si>
  <si>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</si>
  <si>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</si>
  <si>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</si>
  <si>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</si>
  <si>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</si>
  <si>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</si>
  <si>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</si>
  <si>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</si>
  <si>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</si>
  <si>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</si>
  <si>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</si>
  <si>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</si>
  <si>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</si>
  <si>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</si>
  <si>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</si>
  <si>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</si>
  <si>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</si>
  <si>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</si>
  <si>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</si>
  <si>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</si>
  <si>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</si>
  <si>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</si>
  <si>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</si>
  <si>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</si>
  <si>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</si>
  <si>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</si>
  <si>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</si>
  <si>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</si>
  <si>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</si>
  <si>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</si>
  <si>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</si>
  <si>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</si>
  <si>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</si>
  <si>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</si>
  <si>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</si>
  <si>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</si>
  <si>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</si>
  <si>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</si>
  <si>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</si>
  <si>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</si>
  <si>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</si>
  <si>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</si>
  <si>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</si>
  <si>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</si>
  <si>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</si>
  <si>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</si>
  <si>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</si>
  <si>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</si>
  <si>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</si>
  <si>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</si>
  <si>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</si>
  <si>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</si>
  <si>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</si>
  <si>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</si>
  <si>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</si>
  <si>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</si>
  <si>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</si>
  <si>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</si>
  <si>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</si>
  <si>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</si>
  <si>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</si>
  <si>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</si>
  <si>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</si>
  <si>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</si>
  <si>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</si>
  <si>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</si>
  <si>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</si>
  <si>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</si>
  <si>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</si>
  <si>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</si>
  <si>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</si>
  <si>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</si>
  <si>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</si>
  <si>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</si>
  <si>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</si>
  <si>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</si>
  <si>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</si>
  <si>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</si>
  <si>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</si>
  <si>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</si>
  <si>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</si>
  <si>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</si>
  <si>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</si>
  <si>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</si>
  <si>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</si>
  <si>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</si>
  <si>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</si>
  <si>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</si>
  <si>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</si>
  <si>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</si>
  <si>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</si>
  <si>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</si>
  <si>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</si>
  <si>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</si>
  <si>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</si>
  <si>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</si>
  <si>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</si>
  <si>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</si>
  <si>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</si>
  <si>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</si>
  <si>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</si>
  <si>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</si>
  <si>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</si>
  <si>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</si>
  <si>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</si>
  <si>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</si>
  <si>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</si>
  <si>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</si>
  <si>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</si>
  <si>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</si>
  <si>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</si>
  <si>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</si>
  <si>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</si>
  <si>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</si>
  <si>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</si>
  <si>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</si>
  <si>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</si>
  <si>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</si>
  <si>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</si>
  <si>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</si>
  <si>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</si>
  <si>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</si>
  <si>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</si>
  <si>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</si>
  <si>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</si>
  <si>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</si>
  <si>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</si>
  <si>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</si>
  <si>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</si>
  <si>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</si>
  <si>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</si>
  <si>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</si>
  <si>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</si>
  <si>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</si>
  <si>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</si>
  <si>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</si>
  <si>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</si>
  <si>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</si>
  <si>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</si>
  <si>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</si>
  <si>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</si>
  <si>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</si>
  <si>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</si>
  <si>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</si>
  <si>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</si>
  <si>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</si>
  <si>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</si>
  <si>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</si>
  <si>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</si>
  <si>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</si>
  <si>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</si>
  <si>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</si>
  <si>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</si>
  <si>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</si>
  <si>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</si>
  <si>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</si>
  <si>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</si>
  <si>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</si>
  <si>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</si>
  <si>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</si>
  <si>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</si>
  <si>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</si>
  <si>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</si>
  <si>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</si>
  <si>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</si>
  <si>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</si>
  <si>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</si>
  <si>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</si>
  <si>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</si>
  <si>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</si>
  <si>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</si>
  <si>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</si>
  <si>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</si>
  <si>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</si>
  <si>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</si>
  <si>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</si>
  <si>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</si>
  <si>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</si>
  <si>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</si>
  <si>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</si>
  <si>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</si>
  <si>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</si>
  <si>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</si>
  <si>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</si>
  <si>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</si>
  <si>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</si>
  <si>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</si>
  <si>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</si>
  <si>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</si>
  <si>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</si>
  <si>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</si>
  <si>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</si>
  <si>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</si>
  <si>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</si>
  <si>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</si>
  <si>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</si>
  <si>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</si>
  <si>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</si>
  <si>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</si>
  <si>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</si>
  <si>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</si>
  <si>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</si>
  <si>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</si>
  <si>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</si>
  <si>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</si>
  <si>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</si>
  <si>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</si>
  <si>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</si>
  <si>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</si>
  <si>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</si>
  <si>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</si>
  <si>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</si>
  <si>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</si>
  <si>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</si>
  <si>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</si>
  <si>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</si>
  <si>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</si>
  <si>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</si>
  <si>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</si>
  <si>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</si>
  <si>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</si>
  <si>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</si>
  <si>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</si>
  <si>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</si>
  <si>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</si>
  <si>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</si>
  <si>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</si>
  <si>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</si>
  <si>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</si>
  <si>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</si>
  <si>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</si>
  <si>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</si>
  <si>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</si>
  <si>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</si>
  <si>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</si>
  <si>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</si>
  <si>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</si>
  <si>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</si>
  <si>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</si>
  <si>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</si>
  <si>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</si>
  <si>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</si>
  <si>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</si>
  <si>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</si>
  <si>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</si>
  <si>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</si>
  <si>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</si>
  <si>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</si>
  <si>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</si>
  <si>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</si>
  <si>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</si>
  <si>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</si>
  <si>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</si>
  <si>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</si>
  <si>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</si>
  <si>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</si>
  <si>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</si>
  <si>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</si>
  <si>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</si>
  <si>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</si>
  <si>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</si>
  <si>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</si>
  <si>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</si>
  <si>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</si>
  <si>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</si>
  <si>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</si>
  <si>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</si>
  <si>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</si>
  <si>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</si>
  <si>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</si>
  <si>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</si>
  <si>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</si>
  <si>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</si>
  <si>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</si>
  <si>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</si>
  <si>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</si>
  <si>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</si>
  <si>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</si>
  <si>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</si>
  <si>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</si>
  <si>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</si>
  <si>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</si>
  <si>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</si>
  <si>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</si>
  <si>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</si>
  <si>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</si>
  <si>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</si>
  <si>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</si>
  <si>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</si>
  <si>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</si>
  <si>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</si>
  <si>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</si>
  <si>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</si>
  <si>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</si>
  <si>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</si>
  <si>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</si>
  <si>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</si>
  <si>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</si>
  <si>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</si>
  <si>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</si>
  <si>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</si>
  <si>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</si>
  <si>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</si>
  <si>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</si>
  <si>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</si>
  <si>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</si>
  <si>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</si>
  <si>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</si>
  <si>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</si>
  <si>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</si>
  <si>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</si>
  <si>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</si>
  <si>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</si>
  <si>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</si>
  <si>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</si>
  <si>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</si>
  <si>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</si>
  <si>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</si>
  <si>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</si>
  <si>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</si>
  <si>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</si>
  <si>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</si>
  <si>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</si>
  <si>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</si>
  <si>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</si>
  <si>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</si>
  <si>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</si>
  <si>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</si>
  <si>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</si>
  <si>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</si>
  <si>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</si>
  <si>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</si>
  <si>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</si>
  <si>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</si>
  <si>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</si>
  <si>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</si>
  <si>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</si>
  <si>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</si>
  <si>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</si>
  <si>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</si>
  <si>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</si>
  <si>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</si>
  <si>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</si>
  <si>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</si>
  <si>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</si>
  <si>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</si>
  <si>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</si>
  <si>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</si>
  <si>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</si>
  <si>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</si>
  <si>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</si>
  <si>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</si>
  <si>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</si>
  <si>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</si>
  <si>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</si>
  <si>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</si>
  <si>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</si>
  <si>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</si>
  <si>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</si>
  <si>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</si>
  <si>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</si>
  <si>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</si>
  <si>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</si>
  <si>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</si>
  <si>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</si>
  <si>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</si>
  <si>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</si>
  <si>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</si>
  <si>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</si>
  <si>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</si>
  <si>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</si>
  <si>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</si>
  <si>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</si>
  <si>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</si>
  <si>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</si>
  <si>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</si>
  <si>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</si>
  <si>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</si>
  <si>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</si>
  <si>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</si>
  <si>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</si>
  <si>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</si>
  <si>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</si>
  <si>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</si>
  <si>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</si>
  <si>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</si>
  <si>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</si>
  <si>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</si>
  <si>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</si>
  <si>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</si>
  <si>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</si>
  <si>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</si>
  <si>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</si>
  <si>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</si>
  <si>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</si>
  <si>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</si>
  <si>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</si>
  <si>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</si>
  <si>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</si>
  <si>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</si>
  <si>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</si>
  <si>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</si>
  <si>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</si>
  <si>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</si>
  <si>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</si>
  <si>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</si>
  <si>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</si>
  <si>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</si>
  <si>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</si>
  <si>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</si>
  <si>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</si>
  <si>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</si>
  <si>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</si>
  <si>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</si>
  <si>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</si>
  <si>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</si>
  <si>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</si>
  <si>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</si>
  <si>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</si>
  <si>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</si>
  <si>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</si>
  <si>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</si>
  <si>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</si>
  <si>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</si>
  <si>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</si>
  <si>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</si>
  <si>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</si>
  <si>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</si>
  <si>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</si>
  <si>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</si>
  <si>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</si>
  <si>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</si>
  <si>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</si>
  <si>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</si>
  <si>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</si>
  <si>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</si>
  <si>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</si>
  <si>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</si>
  <si>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</si>
  <si>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</si>
  <si>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</si>
  <si>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</si>
  <si>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</si>
  <si>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</si>
  <si>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</si>
  <si>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</si>
  <si>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</si>
  <si>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</si>
  <si>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</si>
  <si>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</si>
  <si>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</si>
  <si>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</si>
  <si>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</si>
  <si>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</si>
  <si>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</si>
  <si>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</si>
  <si>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</si>
  <si>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</si>
  <si>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</si>
  <si>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</si>
  <si>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</si>
  <si>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</si>
  <si>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</si>
  <si>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</si>
  <si>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</si>
  <si>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</si>
  <si>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</si>
  <si>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</si>
  <si>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</si>
  <si>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</si>
  <si>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</si>
  <si>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</si>
  <si>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</si>
  <si>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</si>
  <si>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</si>
  <si>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</si>
  <si>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</si>
  <si>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</si>
  <si>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</si>
  <si>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</si>
  <si>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</si>
  <si>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</si>
  <si>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</si>
  <si>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</si>
  <si>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</si>
  <si>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</si>
  <si>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</si>
  <si>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</si>
  <si>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</si>
  <si>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</si>
  <si>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</si>
  <si>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</si>
  <si>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</si>
  <si>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</si>
  <si>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</si>
  <si>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</si>
  <si>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</si>
  <si>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</si>
  <si>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</si>
  <si>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</si>
  <si>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</si>
  <si>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</si>
  <si>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</si>
  <si>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</si>
  <si>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</si>
  <si>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</si>
  <si>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</si>
  <si>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</si>
  <si>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</si>
  <si>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</si>
  <si>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</si>
  <si>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</si>
  <si>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</si>
  <si>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</si>
  <si>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</si>
  <si>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</si>
  <si>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</si>
  <si>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</si>
  <si>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</si>
  <si>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</si>
  <si>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</si>
  <si>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</si>
  <si>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</si>
  <si>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</si>
  <si>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</si>
  <si>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</si>
  <si>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</si>
  <si>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</si>
  <si>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</si>
  <si>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</si>
  <si>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</si>
  <si>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</si>
  <si>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</si>
  <si>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</si>
  <si>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</si>
  <si>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</si>
  <si>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</si>
  <si>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</si>
  <si>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</si>
  <si>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</si>
  <si>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</si>
  <si>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</si>
  <si>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</si>
  <si>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</si>
  <si>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</si>
  <si>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</si>
  <si>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</si>
  <si>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</si>
  <si>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</si>
  <si>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</si>
  <si>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</si>
  <si>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</si>
  <si>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</si>
  <si>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</si>
  <si>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</si>
  <si>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</si>
  <si>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</si>
  <si>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</si>
  <si>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</si>
  <si>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</si>
  <si>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</si>
  <si>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</si>
  <si>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</si>
  <si>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</si>
  <si>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</si>
  <si>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</si>
  <si>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</si>
  <si>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</si>
  <si>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</si>
  <si>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</si>
  <si>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</si>
  <si>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</si>
  <si>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</si>
  <si>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</si>
  <si>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</si>
  <si>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</si>
  <si>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</si>
  <si>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</si>
  <si>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</si>
  <si>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</si>
  <si>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</si>
  <si>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</si>
  <si>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</si>
  <si>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</si>
  <si>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</si>
  <si>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</si>
  <si>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</si>
  <si>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</si>
  <si>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</si>
  <si>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</si>
  <si>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</si>
  <si>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</si>
  <si>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</si>
  <si>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</si>
  <si>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</si>
  <si>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</si>
  <si>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</si>
  <si>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</si>
  <si>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</si>
  <si>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</si>
  <si>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</si>
  <si>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</si>
  <si>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</si>
  <si>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</si>
  <si>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</si>
  <si>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</si>
  <si>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</si>
  <si>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</si>
  <si>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</si>
  <si>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</si>
  <si>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</si>
  <si>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</si>
  <si>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</si>
  <si>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</si>
  <si>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</si>
  <si>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</si>
  <si>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</si>
  <si>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</si>
  <si>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</si>
  <si>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</si>
  <si>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</si>
  <si>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</si>
  <si>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</si>
  <si>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</si>
  <si>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</si>
  <si>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</si>
  <si>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</si>
  <si>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</si>
  <si>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</si>
  <si>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</si>
  <si>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</si>
  <si>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</si>
  <si>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</si>
  <si>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</si>
  <si>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</si>
  <si>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</si>
  <si>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</si>
  <si>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</si>
  <si>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</si>
  <si>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</si>
  <si>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</si>
  <si>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</si>
  <si>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</si>
  <si>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</si>
  <si>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</si>
  <si>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</si>
  <si>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</si>
  <si>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</si>
  <si>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</si>
  <si>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</si>
  <si>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</si>
  <si>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</si>
  <si>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</si>
  <si>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</si>
  <si>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</si>
  <si>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</si>
  <si>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</si>
  <si>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</si>
  <si>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</si>
  <si>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</si>
  <si>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</si>
  <si>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</si>
  <si>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</si>
  <si>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</si>
  <si>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</si>
  <si>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</si>
  <si>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</si>
  <si>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</si>
  <si>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</si>
  <si>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</si>
  <si>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</si>
  <si>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</si>
  <si>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</si>
  <si>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</si>
  <si>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</si>
  <si>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</si>
  <si>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</si>
  <si>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</si>
  <si>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</si>
  <si>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</si>
  <si>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</si>
  <si>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</si>
  <si>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</si>
  <si>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</si>
  <si>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</si>
  <si>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</si>
  <si>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</si>
  <si>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</si>
  <si>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</si>
  <si>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</si>
  <si>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</si>
  <si>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</si>
  <si>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</si>
  <si>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</si>
  <si>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</si>
  <si>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</si>
  <si>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</si>
  <si>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</si>
  <si>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</si>
  <si>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</si>
  <si>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</si>
  <si>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</si>
  <si>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</si>
  <si>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</si>
  <si>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</si>
  <si>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</si>
  <si>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</si>
  <si>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</si>
  <si>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</si>
  <si>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</si>
  <si>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</si>
  <si>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</si>
  <si>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</si>
  <si>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</si>
  <si>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</si>
  <si>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</si>
  <si>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</si>
  <si>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</si>
  <si>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</si>
  <si>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</si>
  <si>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</si>
  <si>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</si>
  <si>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</si>
  <si>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</si>
  <si>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</si>
  <si>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</si>
  <si>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</si>
  <si>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</si>
  <si>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</si>
  <si>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</si>
  <si>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</si>
  <si>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</si>
  <si>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</si>
  <si>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</si>
  <si>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</si>
  <si>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</si>
  <si>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</si>
  <si>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</si>
  <si>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</si>
  <si>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</si>
  <si>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</si>
  <si>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</si>
  <si>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</si>
  <si>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</si>
  <si>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</si>
  <si>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</si>
  <si>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</si>
  <si>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</si>
  <si>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</si>
  <si>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</si>
  <si>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</si>
  <si>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</si>
  <si>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</si>
  <si>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</si>
  <si>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</si>
  <si>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</si>
  <si>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</si>
  <si>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</si>
  <si>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</si>
  <si>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</si>
  <si>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</si>
  <si>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</si>
  <si>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</si>
  <si>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</si>
  <si>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</si>
  <si>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</si>
  <si>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</si>
  <si>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</si>
  <si>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</si>
  <si>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</si>
  <si>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</si>
  <si>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</si>
  <si>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</si>
  <si>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</si>
  <si>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</si>
  <si>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</si>
  <si>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</si>
  <si>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</si>
  <si>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</si>
  <si>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</si>
  <si>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</si>
  <si>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</si>
  <si>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</si>
  <si>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</si>
  <si>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</si>
  <si>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</si>
  <si>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</si>
  <si>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</si>
  <si>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</si>
  <si>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</si>
  <si>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</si>
  <si>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</si>
  <si>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</si>
  <si>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</si>
  <si>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</si>
  <si>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</si>
  <si>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</si>
  <si>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</si>
  <si>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</si>
  <si>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</si>
  <si>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</si>
  <si>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</si>
  <si>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</si>
  <si>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</si>
  <si>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</si>
  <si>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</si>
  <si>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</si>
  <si>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</si>
  <si>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</si>
  <si>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</si>
  <si>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</si>
  <si>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</si>
  <si>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</si>
  <si>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</si>
  <si>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</si>
  <si>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</si>
  <si>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</si>
  <si>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</si>
  <si>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</si>
  <si>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</si>
  <si>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</si>
  <si>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</si>
  <si>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</si>
  <si>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</si>
  <si>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</si>
  <si>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</si>
  <si>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</si>
  <si>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</si>
  <si>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</si>
  <si>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</si>
  <si>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</si>
  <si>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</si>
  <si>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</si>
  <si>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</si>
  <si>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</si>
  <si>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</si>
  <si>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</si>
  <si>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</si>
  <si>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</si>
  <si>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</si>
  <si>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</si>
  <si>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</si>
  <si>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</si>
  <si>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</si>
  <si>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</si>
  <si>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</si>
  <si>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</si>
  <si>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</si>
  <si>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</si>
  <si>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</si>
  <si>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</si>
  <si>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</si>
  <si>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</si>
  <si>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</si>
  <si>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</si>
  <si>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</si>
  <si>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</si>
  <si>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</si>
  <si>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</si>
  <si>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</si>
  <si>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</si>
  <si>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</si>
  <si>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</si>
  <si>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</si>
  <si>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</si>
  <si>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</si>
  <si>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</si>
  <si>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</si>
  <si>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</si>
  <si>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</si>
  <si>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</si>
  <si>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</si>
  <si>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</si>
  <si>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</si>
  <si>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</si>
  <si>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</si>
  <si>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</si>
  <si>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</si>
  <si>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</si>
  <si>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</si>
  <si>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</si>
  <si>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</si>
  <si>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</si>
  <si>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</si>
  <si>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</si>
  <si>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</si>
  <si>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</si>
  <si>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</si>
  <si>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</si>
  <si>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</si>
  <si>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</si>
  <si>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</si>
  <si>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</si>
  <si>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</si>
  <si>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</si>
  <si>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</si>
  <si>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</si>
  <si>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</si>
  <si>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</si>
  <si>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</si>
  <si>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</si>
  <si>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</si>
  <si>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</si>
  <si>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</si>
  <si>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</si>
  <si>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</si>
  <si>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</si>
  <si>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</si>
  <si>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</si>
  <si>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</si>
  <si>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</si>
  <si>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</si>
  <si>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</si>
  <si>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</si>
  <si>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</si>
  <si>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</si>
  <si>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</si>
  <si>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</si>
  <si>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</si>
  <si>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</si>
  <si>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</si>
  <si>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</si>
  <si>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</si>
  <si>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</si>
  <si>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</si>
  <si>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</si>
  <si>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</si>
  <si>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</si>
  <si>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</si>
  <si>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</si>
  <si>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</si>
  <si>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</si>
  <si>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</si>
  <si>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</si>
  <si>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</si>
  <si>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</si>
  <si>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</si>
  <si>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</si>
  <si>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</si>
  <si>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</si>
  <si>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</si>
  <si>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</si>
  <si>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</si>
  <si>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</si>
  <si>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</si>
  <si>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</si>
  <si>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</si>
  <si>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</si>
  <si>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</si>
  <si>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</si>
  <si>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</si>
  <si>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</si>
  <si>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</si>
  <si>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</si>
  <si>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</si>
  <si>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</si>
  <si>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</si>
  <si>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</si>
  <si>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</si>
  <si>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</si>
  <si>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</si>
  <si>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</si>
  <si>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</si>
  <si>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</si>
  <si>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</si>
  <si>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</si>
  <si>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</si>
  <si>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</si>
  <si>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</si>
  <si>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</si>
  <si>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</si>
  <si>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</si>
  <si>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</si>
  <si>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</si>
  <si>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</si>
  <si>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</si>
  <si>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</si>
  <si>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</si>
  <si>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</si>
  <si>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</si>
  <si>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</si>
  <si>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</si>
  <si>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</si>
  <si>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</si>
  <si>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</si>
  <si>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</si>
  <si>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</si>
  <si>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</si>
  <si>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</si>
  <si>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</si>
  <si>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</si>
  <si>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</si>
  <si>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</si>
  <si>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</si>
  <si>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</si>
  <si>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</si>
  <si>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</si>
  <si>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</si>
  <si>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</si>
  <si>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</si>
  <si>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</si>
  <si>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</si>
  <si>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</si>
  <si>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</si>
  <si>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</si>
  <si>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</si>
  <si>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</si>
  <si>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</si>
  <si>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</si>
  <si>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</si>
  <si>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</si>
  <si>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</si>
  <si>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</si>
  <si>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</si>
  <si>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</si>
  <si>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</si>
  <si>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</si>
  <si>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</si>
  <si>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</si>
  <si>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</si>
  <si>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</si>
  <si>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</si>
  <si>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</si>
  <si>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</si>
  <si>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</si>
  <si>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</si>
  <si>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</si>
  <si>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</si>
  <si>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</si>
  <si>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</si>
  <si>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</si>
  <si>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</si>
  <si>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</si>
  <si>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</si>
  <si>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</si>
  <si>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</si>
  <si>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</si>
  <si>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</si>
  <si>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</si>
  <si>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</si>
  <si>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</si>
  <si>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</si>
  <si>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</si>
  <si>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</si>
  <si>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</si>
  <si>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</si>
  <si>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</si>
  <si>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</si>
  <si>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</si>
  <si>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</si>
  <si>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</si>
  <si>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</si>
  <si>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</si>
  <si>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</si>
  <si>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</si>
  <si>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</si>
  <si>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</si>
  <si>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</si>
  <si>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</si>
  <si>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</si>
  <si>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</si>
  <si>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</si>
  <si>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</si>
  <si>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</si>
  <si>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</si>
  <si>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</si>
  <si>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</si>
  <si>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</si>
  <si>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</si>
  <si>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</si>
  <si>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</si>
  <si>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</si>
  <si>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</si>
  <si>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</si>
  <si>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</si>
  <si>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</si>
  <si>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</si>
  <si>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</si>
  <si>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</si>
  <si>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</si>
  <si>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</si>
  <si>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</si>
  <si>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</si>
  <si>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</si>
  <si>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</si>
  <si>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</si>
  <si>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</si>
  <si>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</si>
  <si>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</si>
  <si>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</si>
  <si>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</si>
  <si>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</si>
  <si>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</si>
  <si>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</si>
  <si>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</si>
  <si>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</si>
  <si>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</si>
  <si>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</si>
  <si>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</si>
  <si>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</si>
  <si>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</si>
  <si>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</si>
  <si>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</si>
  <si>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</si>
  <si>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</si>
  <si>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</si>
  <si>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</si>
  <si>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</si>
  <si>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</si>
  <si>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</si>
  <si>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</si>
  <si>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</si>
  <si>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</si>
  <si>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</si>
  <si>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</si>
  <si>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</si>
  <si>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</si>
  <si>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</si>
  <si>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</si>
  <si>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</si>
  <si>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</si>
  <si>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</si>
  <si>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</si>
  <si>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</si>
  <si>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</si>
  <si>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</si>
  <si>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</si>
  <si>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</si>
  <si>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</si>
  <si>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</si>
  <si>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</si>
  <si>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</si>
  <si>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</si>
  <si>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</si>
  <si>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</si>
  <si>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</si>
  <si>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</si>
  <si>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</si>
  <si>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</si>
  <si>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</si>
  <si>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</si>
  <si>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</si>
  <si>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</si>
  <si>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</si>
  <si>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</si>
  <si>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</si>
  <si>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</si>
  <si>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</si>
  <si>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</si>
  <si>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</si>
  <si>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</si>
  <si>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</si>
  <si>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</si>
  <si>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</si>
  <si>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</si>
  <si>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</si>
  <si>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</si>
  <si>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</si>
  <si>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</si>
  <si>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</si>
  <si>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</si>
  <si>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</si>
  <si>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</si>
  <si>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</si>
  <si>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</si>
  <si>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</si>
  <si>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</si>
  <si>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</si>
  <si>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</si>
  <si>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</si>
  <si>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</si>
  <si>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</si>
  <si>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</si>
  <si>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</si>
  <si>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</si>
  <si>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</si>
  <si>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</si>
  <si>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</si>
  <si>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</si>
  <si>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</si>
  <si>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</si>
  <si>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</si>
  <si>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</si>
  <si>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</si>
  <si>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</si>
  <si>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</si>
  <si>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</si>
  <si>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</si>
  <si>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</si>
  <si>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</si>
  <si>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</si>
  <si>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</si>
  <si>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</si>
  <si>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</si>
  <si>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</si>
  <si>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</si>
  <si>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</si>
  <si>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</si>
  <si>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</si>
  <si>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</si>
  <si>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</si>
  <si>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</si>
  <si>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</si>
  <si>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</si>
  <si>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</si>
  <si>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</si>
  <si>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</si>
  <si>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</si>
  <si>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</si>
  <si>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</si>
  <si>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</si>
  <si>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</si>
  <si>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</si>
  <si>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</si>
  <si>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</si>
  <si>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</si>
  <si>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</si>
  <si>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</si>
  <si>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</si>
  <si>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</si>
  <si>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</si>
  <si>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</si>
  <si>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</si>
  <si>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</si>
  <si>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</si>
  <si>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</si>
  <si>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</si>
  <si>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</si>
  <si>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</si>
  <si>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</si>
  <si>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</si>
  <si>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</si>
  <si>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</si>
  <si>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</si>
  <si>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</si>
  <si>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</si>
  <si>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</si>
  <si>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</si>
  <si>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</si>
  <si>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</si>
  <si>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</si>
  <si>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</si>
  <si>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</si>
  <si>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</si>
  <si>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</si>
  <si>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</si>
  <si>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</si>
  <si>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</si>
  <si>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</si>
  <si>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</si>
  <si>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</si>
  <si>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</si>
  <si>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</si>
  <si>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</si>
  <si>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</si>
  <si>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</si>
  <si>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</si>
  <si>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</si>
  <si>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</si>
  <si>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</si>
  <si>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</si>
  <si>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</si>
  <si>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</si>
  <si>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</si>
  <si>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</si>
  <si>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</si>
  <si>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</si>
  <si>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</si>
  <si>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</si>
  <si>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</si>
  <si>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</si>
  <si>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</si>
  <si>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</si>
  <si>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</si>
  <si>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</si>
  <si>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</si>
  <si>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</si>
  <si>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</si>
  <si>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</si>
  <si>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</si>
  <si>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</si>
  <si>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</si>
  <si>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</si>
  <si>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</si>
  <si>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</si>
  <si>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</si>
  <si>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</si>
  <si>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</si>
  <si>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</si>
  <si>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</si>
  <si>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</si>
  <si>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</si>
  <si>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</si>
  <si>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</si>
  <si>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</si>
  <si>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</si>
  <si>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</si>
  <si>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</si>
  <si>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</si>
  <si>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</si>
  <si>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</si>
  <si>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</si>
  <si>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</si>
  <si>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</si>
  <si>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</si>
  <si>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</si>
  <si>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</si>
  <si>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</si>
  <si>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</si>
  <si>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</si>
  <si>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</si>
  <si>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</si>
  <si>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</si>
  <si>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</si>
  <si>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</si>
  <si>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</si>
  <si>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</si>
  <si>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</si>
  <si>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</si>
  <si>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</si>
  <si>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</si>
  <si>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</si>
  <si>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</si>
  <si>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</si>
  <si>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</si>
  <si>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</si>
  <si>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</si>
  <si>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</si>
  <si>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</si>
  <si>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</si>
  <si>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</si>
  <si>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</si>
  <si>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</si>
  <si>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</si>
  <si>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</si>
  <si>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</si>
  <si>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</si>
  <si>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</si>
  <si>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</si>
  <si>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</si>
  <si>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</si>
  <si>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</si>
  <si>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</si>
  <si>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</si>
  <si>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</si>
  <si>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</si>
  <si>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</si>
  <si>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</si>
  <si>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</si>
  <si>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</si>
  <si>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</si>
  <si>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</si>
  <si>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</si>
  <si>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</si>
  <si>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</si>
  <si>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</si>
  <si>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</si>
  <si>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</si>
  <si>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</si>
  <si>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</si>
  <si>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</si>
  <si>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</si>
  <si>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</si>
  <si>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</si>
  <si>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</si>
  <si>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</si>
  <si>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</si>
  <si>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</si>
  <si>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</si>
  <si>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</si>
  <si>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</si>
  <si>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</si>
  <si>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</si>
  <si>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</si>
  <si>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</si>
  <si>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</si>
  <si>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</si>
  <si>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</si>
  <si>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</si>
  <si>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</si>
  <si>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</si>
  <si>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</si>
  <si>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</si>
  <si>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</si>
  <si>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</si>
  <si>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</si>
  <si>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</si>
  <si>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</si>
  <si>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</si>
  <si>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</si>
  <si>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</si>
  <si>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</si>
  <si>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</si>
  <si>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</si>
  <si>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</si>
  <si>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</si>
  <si>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</si>
  <si>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</si>
  <si>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</si>
  <si>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</si>
  <si>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</si>
  <si>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</si>
  <si>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</si>
  <si>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</si>
  <si>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</si>
  <si>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</si>
  <si>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</si>
  <si>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</si>
  <si>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</si>
  <si>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</si>
  <si>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</si>
  <si>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</si>
  <si>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</si>
  <si>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</si>
  <si>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</si>
  <si>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</si>
  <si>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</si>
  <si>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</si>
  <si>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</si>
  <si>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</si>
  <si>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</si>
  <si>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</si>
  <si>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</si>
  <si>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</si>
  <si>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</si>
  <si>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</si>
  <si>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</si>
  <si>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</si>
  <si>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</si>
  <si>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</si>
  <si>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</si>
  <si>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</si>
  <si>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</si>
  <si>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</si>
  <si>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</si>
  <si>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</si>
  <si>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</si>
  <si>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</si>
  <si>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</si>
  <si>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</si>
  <si>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</si>
  <si>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</si>
  <si>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</si>
  <si>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</si>
  <si>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</si>
  <si>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</si>
  <si>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</si>
  <si>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</si>
  <si>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</si>
  <si>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</si>
  <si>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</si>
  <si>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</si>
  <si>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</si>
  <si>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</si>
  <si>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</si>
  <si>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</si>
  <si>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</si>
  <si>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</si>
  <si>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</si>
  <si>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</si>
  <si>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</si>
  <si>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</si>
  <si>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</si>
  <si>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</si>
  <si>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</si>
  <si>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</si>
  <si>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</si>
  <si>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</si>
  <si>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</si>
  <si>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</si>
  <si>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</si>
  <si>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</si>
  <si>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</si>
  <si>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</si>
  <si>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</si>
  <si>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</si>
  <si>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</si>
  <si>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</si>
  <si>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</si>
  <si>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</si>
  <si>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</si>
  <si>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</si>
  <si>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</si>
  <si>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</si>
  <si>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</si>
  <si>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</si>
  <si>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</si>
  <si>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</si>
  <si>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</si>
  <si>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</si>
  <si>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</si>
  <si>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</si>
  <si>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</si>
  <si>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</si>
  <si>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</si>
  <si>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</si>
  <si>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</si>
  <si>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</si>
  <si>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</si>
  <si>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</si>
  <si>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</si>
  <si>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</si>
  <si>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</si>
  <si>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</si>
  <si>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</si>
  <si>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</si>
  <si>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</si>
  <si>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</si>
  <si>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</si>
  <si>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</si>
  <si>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</si>
  <si>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</si>
  <si>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</si>
  <si>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</si>
  <si>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</si>
  <si>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</si>
  <si>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</si>
  <si>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</si>
  <si>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</si>
  <si>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</si>
  <si>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</si>
  <si>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</si>
  <si>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</si>
  <si>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</si>
  <si>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</si>
  <si>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</si>
  <si>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</si>
  <si>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</si>
  <si>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</si>
  <si>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</si>
  <si>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</si>
  <si>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</si>
  <si>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</si>
  <si>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</si>
  <si>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</si>
  <si>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</si>
  <si>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</si>
  <si>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</si>
  <si>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</si>
  <si>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</si>
  <si>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</si>
  <si>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</si>
  <si>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</si>
  <si>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</si>
  <si>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</si>
  <si>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</si>
  <si>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</si>
  <si>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</si>
  <si>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</si>
  <si>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</si>
  <si>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</si>
  <si>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</si>
  <si>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</si>
  <si>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</si>
  <si>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</si>
  <si>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</si>
  <si>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</si>
  <si>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</si>
  <si>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</si>
  <si>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</si>
  <si>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</si>
  <si>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</si>
  <si>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</si>
  <si>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</si>
  <si>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</si>
  <si>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</si>
  <si>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</si>
  <si>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</si>
  <si>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</si>
  <si>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</si>
  <si>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</si>
  <si>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</si>
  <si>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</si>
  <si>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</si>
  <si>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</si>
  <si>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</si>
  <si>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</si>
  <si>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</si>
  <si>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</si>
  <si>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</si>
  <si>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</si>
  <si>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</si>
  <si>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</si>
  <si>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</si>
  <si>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</si>
  <si>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</si>
  <si>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</si>
  <si>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</si>
  <si>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</si>
  <si>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</si>
  <si>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</si>
  <si>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</si>
  <si>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</si>
  <si>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</si>
  <si>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</si>
  <si>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</si>
  <si>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</si>
  <si>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</si>
  <si>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</si>
  <si>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</si>
  <si>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</si>
  <si>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</si>
  <si>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</si>
  <si>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</si>
  <si>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</si>
  <si>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</si>
  <si>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</si>
  <si>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</si>
  <si>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</si>
  <si>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</si>
  <si>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</si>
  <si>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</si>
  <si>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</si>
  <si>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</si>
  <si>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</si>
  <si>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</si>
  <si>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</si>
  <si>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</si>
  <si>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</si>
  <si>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</si>
  <si>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</si>
  <si>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</si>
  <si>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</si>
  <si>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</si>
  <si>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</si>
  <si>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</si>
  <si>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</si>
  <si>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</si>
  <si>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</si>
  <si>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</si>
  <si>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</si>
  <si>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</si>
  <si>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</si>
  <si>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</si>
  <si>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</si>
  <si>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</si>
  <si>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</si>
  <si>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</si>
  <si>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</si>
  <si>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</si>
  <si>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</si>
  <si>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</si>
  <si>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</si>
  <si>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</si>
  <si>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</si>
  <si>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</si>
  <si>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</si>
  <si>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</si>
  <si>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</si>
  <si>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</si>
  <si>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</si>
  <si>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</si>
  <si>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</si>
  <si>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</si>
  <si>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</si>
  <si>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</si>
  <si>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</si>
  <si>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</si>
  <si>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</si>
  <si>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</si>
  <si>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</si>
  <si>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</si>
  <si>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</si>
  <si>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</si>
  <si>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</si>
  <si>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</si>
  <si>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</si>
  <si>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</si>
  <si>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</si>
  <si>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</si>
  <si>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</si>
  <si>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</si>
  <si>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</si>
  <si>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</si>
  <si>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</si>
  <si>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</si>
  <si>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</si>
  <si>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</si>
  <si>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</si>
  <si>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</si>
  <si>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</si>
  <si>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</si>
  <si>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</si>
  <si>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</si>
  <si>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</si>
  <si>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</si>
  <si>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</si>
  <si>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</si>
  <si>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</si>
  <si>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</si>
  <si>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</si>
  <si>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</si>
  <si>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</si>
  <si>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</si>
  <si>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</si>
  <si>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</si>
  <si>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</si>
  <si>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</si>
  <si>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</si>
  <si>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</si>
  <si>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</si>
  <si>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</si>
  <si>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</si>
  <si>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</si>
  <si>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</si>
  <si>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</si>
  <si>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</si>
  <si>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</si>
  <si>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</si>
  <si>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</si>
  <si>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</si>
  <si>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</si>
  <si>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</si>
  <si>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</si>
  <si>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</si>
  <si>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</si>
  <si>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</si>
  <si>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</si>
  <si>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</si>
  <si>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</si>
  <si>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</si>
  <si>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</si>
  <si>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</si>
  <si>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</si>
  <si>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</si>
  <si>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</si>
  <si>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</si>
  <si>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</si>
  <si>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</si>
  <si>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</si>
  <si>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</si>
  <si>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</si>
  <si>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</si>
  <si>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</si>
  <si>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</si>
  <si>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</si>
  <si>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</si>
  <si>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</si>
  <si>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</si>
  <si>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</si>
  <si>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</si>
  <si>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</si>
  <si>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</si>
  <si>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</si>
  <si>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</si>
  <si>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</si>
  <si>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</si>
  <si>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</si>
  <si>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</si>
  <si>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</si>
  <si>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</si>
  <si>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</si>
  <si>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</si>
  <si>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</si>
  <si>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</si>
  <si>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</si>
  <si>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</si>
  <si>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</si>
  <si>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</si>
  <si>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</si>
  <si>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</si>
  <si>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</si>
  <si>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</si>
  <si>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</si>
  <si>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</si>
  <si>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</si>
  <si>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</si>
  <si>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</si>
  <si>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</si>
  <si>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</si>
  <si>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</si>
  <si>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</si>
  <si>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</si>
  <si>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</si>
  <si>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</si>
  <si>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</si>
  <si>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</si>
  <si>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</si>
  <si>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</si>
  <si>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</si>
  <si>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</si>
  <si>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</si>
  <si>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</si>
  <si>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</si>
  <si>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</si>
  <si>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</si>
  <si>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</si>
  <si>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</si>
  <si>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</si>
  <si>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</si>
  <si>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</si>
  <si>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</si>
  <si>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</si>
  <si>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</si>
  <si>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</si>
  <si>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</si>
  <si>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</si>
  <si>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</si>
  <si>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</si>
  <si>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</si>
  <si>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</si>
  <si>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</si>
  <si>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</si>
  <si>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</si>
  <si>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</si>
  <si>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</si>
  <si>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</si>
  <si>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</si>
  <si>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</si>
  <si>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</si>
  <si>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</si>
  <si>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</si>
  <si>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</si>
  <si>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</si>
  <si>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</si>
  <si>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</si>
  <si>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</si>
  <si>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</si>
  <si>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</si>
  <si>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</si>
  <si>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</si>
  <si>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</si>
  <si>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</si>
  <si>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</si>
  <si>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</si>
  <si>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</si>
  <si>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</si>
  <si>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</si>
  <si>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</si>
  <si>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</si>
  <si>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</si>
  <si>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</si>
  <si>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</si>
  <si>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</si>
  <si>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</si>
  <si>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</si>
  <si>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</si>
  <si>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</si>
  <si>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</si>
  <si>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</si>
  <si>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</si>
  <si>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</si>
  <si>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</si>
  <si>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</si>
  <si>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</si>
  <si>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</si>
  <si>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</si>
  <si>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</si>
  <si>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</si>
  <si>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</si>
  <si>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</si>
  <si>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</si>
  <si>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</si>
  <si>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</si>
  <si>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</si>
  <si>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</si>
  <si>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</si>
  <si>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</si>
  <si>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</si>
  <si>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</si>
  <si>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</si>
  <si>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</si>
  <si>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</si>
  <si>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</si>
  <si>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</si>
  <si>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</si>
  <si>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</si>
  <si>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</si>
  <si>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</si>
  <si>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</si>
  <si>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</si>
  <si>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</si>
  <si>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</si>
  <si>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</si>
  <si>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</si>
  <si>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</si>
  <si>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</si>
  <si>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</si>
  <si>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</si>
  <si>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</si>
  <si>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</si>
  <si>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</si>
  <si>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</si>
  <si>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</si>
  <si>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</si>
  <si>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</si>
  <si>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</si>
  <si>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</si>
  <si>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</si>
  <si>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</si>
  <si>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</si>
  <si>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</si>
  <si>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</si>
  <si>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</si>
  <si>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</si>
  <si>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</si>
  <si>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</si>
  <si>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</si>
  <si>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</si>
  <si>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</si>
  <si>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</si>
  <si>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</si>
  <si>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</si>
  <si>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</si>
  <si>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</si>
  <si>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</si>
  <si>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</si>
  <si>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</si>
  <si>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</si>
  <si>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</si>
  <si>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</si>
  <si>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</si>
  <si>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</si>
  <si>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</si>
  <si>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</si>
  <si>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</si>
  <si>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</si>
  <si>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</si>
  <si>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</si>
  <si>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</si>
  <si>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</si>
  <si>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</si>
  <si>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</si>
  <si>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</si>
  <si>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</si>
  <si>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</si>
  <si>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</si>
  <si>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</si>
  <si>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</si>
  <si>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</si>
  <si>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</si>
  <si>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</si>
  <si>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</si>
  <si>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</si>
  <si>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</si>
  <si>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</si>
  <si>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</si>
  <si>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</si>
  <si>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</si>
  <si>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</si>
  <si>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</si>
  <si>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</si>
  <si>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</si>
  <si>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</si>
  <si>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</si>
  <si>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</si>
  <si>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</si>
  <si>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</si>
  <si>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</si>
  <si>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</si>
  <si>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</si>
  <si>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</si>
  <si>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</si>
  <si>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</si>
  <si>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</si>
  <si>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</si>
  <si>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</si>
  <si>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</si>
  <si>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</si>
  <si>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</si>
  <si>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</si>
  <si>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</si>
  <si>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</si>
  <si>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</si>
  <si>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</si>
  <si>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</si>
  <si>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</si>
  <si>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</si>
  <si>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</si>
  <si>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</si>
  <si>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</si>
  <si>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</si>
  <si>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</si>
  <si>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</si>
  <si>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</si>
  <si>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</si>
  <si>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</si>
  <si>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</si>
  <si>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</si>
  <si>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</si>
  <si>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</si>
  <si>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</si>
  <si>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</si>
  <si>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</si>
  <si>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</si>
  <si>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</si>
  <si>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</si>
  <si>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</si>
  <si>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</si>
  <si>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</si>
  <si>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</si>
  <si>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</si>
  <si>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</si>
  <si>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</si>
  <si>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</si>
  <si>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</si>
  <si>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</si>
  <si>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</si>
  <si>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</si>
  <si>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</si>
  <si>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</si>
  <si>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</si>
  <si>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</si>
  <si>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</si>
  <si>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</si>
  <si>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</si>
  <si>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</si>
  <si>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</si>
  <si>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</si>
  <si>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</si>
  <si>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</si>
  <si>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</si>
  <si>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</si>
  <si>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</si>
  <si>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</si>
  <si>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</si>
  <si>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</si>
  <si>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</si>
  <si>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</si>
  <si>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</si>
  <si>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</si>
  <si>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</si>
  <si>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</si>
  <si>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</si>
  <si>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</si>
  <si>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</si>
  <si>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</si>
  <si>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</si>
  <si>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</si>
  <si>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</si>
  <si>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</si>
  <si>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</si>
  <si>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</si>
  <si>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</si>
  <si>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</si>
  <si>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</si>
  <si>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</si>
  <si>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</si>
  <si>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</si>
  <si>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</si>
  <si>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</si>
  <si>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</si>
  <si>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</si>
  <si>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</si>
  <si>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</si>
  <si>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</si>
  <si>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</si>
  <si>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</si>
  <si>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</si>
  <si>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</si>
  <si>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</si>
  <si>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</si>
  <si>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</si>
  <si>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</si>
  <si>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</si>
  <si>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</si>
  <si>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</si>
  <si>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</si>
  <si>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</si>
  <si>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</si>
  <si>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</si>
  <si>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</si>
  <si>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</si>
  <si>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</si>
  <si>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</si>
  <si>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</si>
  <si>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</si>
  <si>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</si>
  <si>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</si>
  <si>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</si>
  <si>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</si>
  <si>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</si>
  <si>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</si>
  <si>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</si>
  <si>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</si>
  <si>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</si>
  <si>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</si>
  <si>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</si>
  <si>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</si>
  <si>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</si>
  <si>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</si>
  <si>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</si>
  <si>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</si>
  <si>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</si>
  <si>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</si>
  <si>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</si>
  <si>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</si>
  <si>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</si>
  <si>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</si>
  <si>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</si>
  <si>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</si>
  <si>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</si>
  <si>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</si>
  <si>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</si>
  <si>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</si>
  <si>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</si>
  <si>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</si>
  <si>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</si>
  <si>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</si>
  <si>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</si>
  <si>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</si>
  <si>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</si>
  <si>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</si>
  <si>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</si>
  <si>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</si>
  <si>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</si>
  <si>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</si>
  <si>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</si>
  <si>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</si>
  <si>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</si>
  <si>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</si>
  <si>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</si>
  <si>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</si>
  <si>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</si>
  <si>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</si>
  <si>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</si>
  <si>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</si>
  <si>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</si>
  <si>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</si>
  <si>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</si>
  <si>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</si>
  <si>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</si>
  <si>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</si>
  <si>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</si>
  <si>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</si>
  <si>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</si>
  <si>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</si>
  <si>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</si>
  <si>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</si>
  <si>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</si>
  <si>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</si>
  <si>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</si>
  <si>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</si>
  <si>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</si>
  <si>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</si>
  <si>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</si>
  <si>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</si>
  <si>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</si>
  <si>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</si>
  <si>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</si>
  <si>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</si>
  <si>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</si>
  <si>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</si>
  <si>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</si>
  <si>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</si>
  <si>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</si>
  <si>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</si>
  <si>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</si>
  <si>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</si>
  <si>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</si>
  <si>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</si>
  <si>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</si>
  <si>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</si>
  <si>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</si>
  <si>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</si>
  <si>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</si>
  <si>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</si>
  <si>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</si>
  <si>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</si>
  <si>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</si>
  <si>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</si>
  <si>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</si>
  <si>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</si>
  <si>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</si>
  <si>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</si>
  <si>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</si>
  <si>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</si>
  <si>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</si>
  <si>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</si>
  <si>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</si>
  <si>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</si>
  <si>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</si>
  <si>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</si>
  <si>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</si>
  <si>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</si>
  <si>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</si>
  <si>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</si>
  <si>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</si>
  <si>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</si>
  <si>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</si>
  <si>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</si>
  <si>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</si>
  <si>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</si>
  <si>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</si>
  <si>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</si>
  <si>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</si>
  <si>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</si>
  <si>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</si>
  <si>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</si>
  <si>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</si>
  <si>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</si>
  <si>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</si>
  <si>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</si>
  <si>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</si>
  <si>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</si>
  <si>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</si>
  <si>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</si>
  <si>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</si>
  <si>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</si>
  <si>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</si>
  <si>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</si>
  <si>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</si>
  <si>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</si>
  <si>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</si>
  <si>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</si>
  <si>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</si>
  <si>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</si>
  <si>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</si>
  <si>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</si>
  <si>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</si>
  <si>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</si>
  <si>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</si>
  <si>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</si>
  <si>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</si>
  <si>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</si>
  <si>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</si>
  <si>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</si>
  <si>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</si>
  <si>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</si>
  <si>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</si>
  <si>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</si>
  <si>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</si>
  <si>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</si>
  <si>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</si>
  <si>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</si>
  <si>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</si>
  <si>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</si>
  <si>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</si>
  <si>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</si>
  <si>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</si>
  <si>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</si>
  <si>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</si>
  <si>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</si>
  <si>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</si>
  <si>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</si>
  <si>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</si>
  <si>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</si>
  <si>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</si>
  <si>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</si>
  <si>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</si>
  <si>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</si>
  <si>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</si>
  <si>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</si>
  <si>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</si>
  <si>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</si>
  <si>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</si>
  <si>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</si>
  <si>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</si>
  <si>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</si>
  <si>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</si>
  <si>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</si>
  <si>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</si>
  <si>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</si>
  <si>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</si>
  <si>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</si>
  <si>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</si>
  <si>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</si>
  <si>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</si>
  <si>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</si>
  <si>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</si>
  <si>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</si>
  <si>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</si>
  <si>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</si>
  <si>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</si>
  <si>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</si>
  <si>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</si>
  <si>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</si>
  <si>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</si>
  <si>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</si>
  <si>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</si>
  <si>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</si>
  <si>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</si>
  <si>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</si>
  <si>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</si>
  <si>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</si>
  <si>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</si>
  <si>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</si>
  <si>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</si>
  <si>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</si>
  <si>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</si>
  <si>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</si>
  <si>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</si>
  <si>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</si>
  <si>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</si>
  <si>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</si>
  <si>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</si>
  <si>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</si>
  <si>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</si>
  <si>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</si>
  <si>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</si>
  <si>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</si>
  <si>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</si>
  <si>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</si>
  <si>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</si>
  <si>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</si>
  <si>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</si>
  <si>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</si>
  <si>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</si>
  <si>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</si>
  <si>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</si>
  <si>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</si>
  <si>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</si>
  <si>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</si>
  <si>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</si>
  <si>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</si>
  <si>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</si>
  <si>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</si>
  <si>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</si>
  <si>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</si>
  <si>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</si>
  <si>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</si>
  <si>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</si>
  <si>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</si>
  <si>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</si>
  <si>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</si>
  <si>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</si>
  <si>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</si>
  <si>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</si>
  <si>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</si>
  <si>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</si>
  <si>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</si>
  <si>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</si>
  <si>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</si>
  <si>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</si>
  <si>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</si>
  <si>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</si>
  <si>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</si>
  <si>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</si>
  <si>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</si>
  <si>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</si>
  <si>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</si>
  <si>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</si>
  <si>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</si>
  <si>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</si>
  <si>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</si>
  <si>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</si>
  <si>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</si>
  <si>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</si>
  <si>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</si>
  <si>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</si>
  <si>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</si>
  <si>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</si>
  <si>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</si>
  <si>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</si>
  <si>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</si>
  <si>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</si>
  <si>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</si>
  <si>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</si>
  <si>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</si>
  <si>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</si>
  <si>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</si>
  <si>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</si>
  <si>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</si>
  <si>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</si>
  <si>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</si>
  <si>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</si>
  <si>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</si>
  <si>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</si>
  <si>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</si>
  <si>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</si>
  <si>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</si>
  <si>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</si>
  <si>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</si>
  <si>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</si>
  <si>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</si>
  <si>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</si>
  <si>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</si>
  <si>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</si>
  <si>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</si>
  <si>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</si>
  <si>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</si>
  <si>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</si>
  <si>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</si>
  <si>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</si>
  <si>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</si>
  <si>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</si>
  <si>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</si>
  <si>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</si>
  <si>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</si>
  <si>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</si>
  <si>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</si>
  <si>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</si>
  <si>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</si>
  <si>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</si>
  <si>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</si>
  <si>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</si>
  <si>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</si>
  <si>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</si>
  <si>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</si>
  <si>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</si>
  <si>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</si>
  <si>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</si>
  <si>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</si>
  <si>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</si>
  <si>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</si>
  <si>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</si>
  <si>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</si>
  <si>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</si>
  <si>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</si>
  <si>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</si>
  <si>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</si>
  <si>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</si>
  <si>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</si>
  <si>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</si>
  <si>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</si>
  <si>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</si>
  <si>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</si>
  <si>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</si>
  <si>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</si>
  <si>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</si>
  <si>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</si>
  <si>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</si>
  <si>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</si>
  <si>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</si>
  <si>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</si>
  <si>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</si>
  <si>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</si>
  <si>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</si>
  <si>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</si>
  <si>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</si>
  <si>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</si>
  <si>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</si>
  <si>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</si>
  <si>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</si>
  <si>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</si>
  <si>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</si>
  <si>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</si>
  <si>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</si>
  <si>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</si>
  <si>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</si>
  <si>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</si>
  <si>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</si>
  <si>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</si>
  <si>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</si>
  <si>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</si>
  <si>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</si>
  <si>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</si>
  <si>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</si>
  <si>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</si>
  <si>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</si>
  <si>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</si>
  <si>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</si>
  <si>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</si>
  <si>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</si>
  <si>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</si>
  <si>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</si>
  <si>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</si>
  <si>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</si>
  <si>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</si>
  <si>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</si>
  <si>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</si>
  <si>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</si>
  <si>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</si>
  <si>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</si>
  <si>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</si>
  <si>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</si>
  <si>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</si>
  <si>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</si>
  <si>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</si>
  <si>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</si>
  <si>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</si>
  <si>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</si>
  <si>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</si>
  <si>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</si>
  <si>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</si>
  <si>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</si>
  <si>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</si>
  <si>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</si>
  <si>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</si>
  <si>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</si>
  <si>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</si>
  <si>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</si>
  <si>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</si>
  <si>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</si>
  <si>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</si>
  <si>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</si>
  <si>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</si>
  <si>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</si>
  <si>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</si>
  <si>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</si>
  <si>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</si>
  <si>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</si>
  <si>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</si>
  <si>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</si>
  <si>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</si>
  <si>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</si>
  <si>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</si>
  <si>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</si>
  <si>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</si>
  <si>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</si>
  <si>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</si>
  <si>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</si>
  <si>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</si>
  <si>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</si>
  <si>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</si>
  <si>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</si>
  <si>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</si>
  <si>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</si>
  <si>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</si>
  <si>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</si>
  <si>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</si>
  <si>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</si>
  <si>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</si>
  <si>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</si>
  <si>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</si>
  <si>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</si>
  <si>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</si>
  <si>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</si>
  <si>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</si>
  <si>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</si>
  <si>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</si>
  <si>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</si>
  <si>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</si>
  <si>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</si>
  <si>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</si>
  <si>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</si>
  <si>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</si>
  <si>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</si>
  <si>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</si>
  <si>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</si>
  <si>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</si>
  <si>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</si>
  <si>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</si>
  <si>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</si>
  <si>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</si>
  <si>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</si>
  <si>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</si>
  <si>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</si>
  <si>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</si>
  <si>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</si>
  <si>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</si>
  <si>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</si>
  <si>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</si>
  <si>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</si>
  <si>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</si>
  <si>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</si>
  <si>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</si>
  <si>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</si>
  <si>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</si>
  <si>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</si>
  <si>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</si>
  <si>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</si>
  <si>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</si>
  <si>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</si>
  <si>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</si>
  <si>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</si>
  <si>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</si>
  <si>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</si>
  <si>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</si>
  <si>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</si>
  <si>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</si>
  <si>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</si>
  <si>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</si>
  <si>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</si>
  <si>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</si>
  <si>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</si>
  <si>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</si>
  <si>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</si>
  <si>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</si>
  <si>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</si>
  <si>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</si>
  <si>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</si>
  <si>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</si>
  <si>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</si>
  <si>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</si>
  <si>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</si>
  <si>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</si>
  <si>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</si>
  <si>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</si>
  <si>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</si>
  <si>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</si>
  <si>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</si>
  <si>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</si>
  <si>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</si>
  <si>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</si>
  <si>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</si>
  <si>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</si>
  <si>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</si>
  <si>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</si>
  <si>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</si>
  <si>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</si>
  <si>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</si>
  <si>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</si>
  <si>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</si>
  <si>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</si>
  <si>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</si>
  <si>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</si>
  <si>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</si>
  <si>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</si>
  <si>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</si>
  <si>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</si>
  <si>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</si>
  <si>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</si>
  <si>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</si>
  <si>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</si>
  <si>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</si>
  <si>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</si>
  <si>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</si>
  <si>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</si>
  <si>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</si>
  <si>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</si>
  <si>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</si>
  <si>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</si>
  <si>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</si>
  <si>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</si>
  <si>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</si>
  <si>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</si>
  <si>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</si>
  <si>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</si>
  <si>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</si>
  <si>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</si>
  <si>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</si>
  <si>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</si>
  <si>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</si>
  <si>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</si>
  <si>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</si>
  <si>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</si>
  <si>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</si>
  <si>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</si>
  <si>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</si>
  <si>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</si>
  <si>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</si>
  <si>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</si>
  <si>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</si>
  <si>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</si>
  <si>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</si>
  <si>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</si>
  <si>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</si>
  <si>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</si>
  <si>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</si>
  <si>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</si>
  <si>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</si>
  <si>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</si>
  <si>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</si>
  <si>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</si>
  <si>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</si>
  <si>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</si>
  <si>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</si>
  <si>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</si>
  <si>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</si>
  <si>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</si>
  <si>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</si>
  <si>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</si>
  <si>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</si>
  <si>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</si>
  <si>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</si>
  <si>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</si>
  <si>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</si>
  <si>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</si>
  <si>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</si>
  <si>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</si>
  <si>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</si>
  <si>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</si>
  <si>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</si>
  <si>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</si>
  <si>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</si>
  <si>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</si>
  <si>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</si>
  <si>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</si>
  <si>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</si>
  <si>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</si>
  <si>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</si>
  <si>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</si>
  <si>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</si>
  <si>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</si>
  <si>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</si>
  <si>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</si>
  <si>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</si>
  <si>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</si>
  <si>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</si>
  <si>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</si>
  <si>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</si>
  <si>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</si>
  <si>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</si>
  <si>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</si>
  <si>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</si>
  <si>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</si>
  <si>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</si>
  <si>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</si>
  <si>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</si>
  <si>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</si>
  <si>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</si>
  <si>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</si>
  <si>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</si>
  <si>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</si>
  <si>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</si>
  <si>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</si>
  <si>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</si>
  <si>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</si>
  <si>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</si>
  <si>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</si>
  <si>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</si>
  <si>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</si>
  <si>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</si>
  <si>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</si>
  <si>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</si>
  <si>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</si>
  <si>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</si>
  <si>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</si>
  <si>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</si>
  <si>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</si>
  <si>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</si>
  <si>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</si>
  <si>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</si>
  <si>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</si>
  <si>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</si>
  <si>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</si>
  <si>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</si>
  <si>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</si>
  <si>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</si>
  <si>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</si>
  <si>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</si>
  <si>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</si>
  <si>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</si>
  <si>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</si>
  <si>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</si>
  <si>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</si>
  <si>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</si>
  <si>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</si>
  <si>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</si>
  <si>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</si>
  <si>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</si>
  <si>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</si>
  <si>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</si>
  <si>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</si>
  <si>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</si>
  <si>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</si>
  <si>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</si>
  <si>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</si>
  <si>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</si>
  <si>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</si>
  <si>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</si>
  <si>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</si>
  <si>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</si>
  <si>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</si>
  <si>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</si>
  <si>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</si>
  <si>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</si>
  <si>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</si>
  <si>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</si>
  <si>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</si>
  <si>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</si>
  <si>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</si>
  <si>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</si>
  <si>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</si>
  <si>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</si>
  <si>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</si>
  <si>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</si>
  <si>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</si>
  <si>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</si>
  <si>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</si>
  <si>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</si>
  <si>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</si>
  <si>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</si>
  <si>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</si>
  <si>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</si>
  <si>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</si>
  <si>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</si>
  <si>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</si>
  <si>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</si>
  <si>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</si>
  <si>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</si>
  <si>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</si>
  <si>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</si>
  <si>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</si>
  <si>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</si>
  <si>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</si>
  <si>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</si>
  <si>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</si>
  <si>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</si>
  <si>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</si>
  <si>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</si>
  <si>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</si>
  <si>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</si>
  <si>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</si>
  <si>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</si>
  <si>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</si>
  <si>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</si>
  <si>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</si>
  <si>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</si>
  <si>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</si>
  <si>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</si>
  <si>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</si>
  <si>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</si>
  <si>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</si>
  <si>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</si>
  <si>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</si>
  <si>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</si>
  <si>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</si>
  <si>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</si>
  <si>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</si>
  <si>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</si>
  <si>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</si>
  <si>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</si>
  <si>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</si>
  <si>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</si>
  <si>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</si>
  <si>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</si>
  <si>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</si>
  <si>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</si>
  <si>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</si>
  <si>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</si>
  <si>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</si>
  <si>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</si>
  <si>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</si>
  <si>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</si>
  <si>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</si>
  <si>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</si>
  <si>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</si>
  <si>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</si>
  <si>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</si>
  <si>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</si>
  <si>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</si>
  <si>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</si>
  <si>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</si>
  <si>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</si>
  <si>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</si>
  <si>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</si>
  <si>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</si>
  <si>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</si>
  <si>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</si>
  <si>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</si>
  <si>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</si>
  <si>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</si>
  <si>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</si>
  <si>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</si>
  <si>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</si>
  <si>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</si>
  <si>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</si>
  <si>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</si>
  <si>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</si>
  <si>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</si>
  <si>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</si>
  <si>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</si>
  <si>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</si>
  <si>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</si>
  <si>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</si>
  <si>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</si>
  <si>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</si>
  <si>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</si>
  <si>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</si>
  <si>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</si>
  <si>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</si>
  <si>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</si>
  <si>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</si>
  <si>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</si>
  <si>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</si>
  <si>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</si>
  <si>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</si>
  <si>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</si>
  <si>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</si>
  <si>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</si>
  <si>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</si>
  <si>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</si>
  <si>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</si>
  <si>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</si>
  <si>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</si>
  <si>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</si>
  <si>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</si>
  <si>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</si>
  <si>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</si>
  <si>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</si>
  <si>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</si>
  <si>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</si>
  <si>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</si>
  <si>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</si>
  <si>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</si>
  <si>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</si>
  <si>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</si>
  <si>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</si>
  <si>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</si>
  <si>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</si>
  <si>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</si>
  <si>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</si>
  <si>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</si>
  <si>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</si>
  <si>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</si>
  <si>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</si>
  <si>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</si>
  <si>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</si>
  <si>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</si>
  <si>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</si>
  <si>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</si>
  <si>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</si>
  <si>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</si>
  <si>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</si>
  <si>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</si>
  <si>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</si>
  <si>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</si>
  <si>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</si>
  <si>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</si>
  <si>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</si>
  <si>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</si>
  <si>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</si>
  <si>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</si>
  <si>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</si>
  <si>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</si>
  <si>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</si>
  <si>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</si>
  <si>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</si>
  <si>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</si>
  <si>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</si>
  <si>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</si>
  <si>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</si>
  <si>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</si>
  <si>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</si>
  <si>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</si>
  <si>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</si>
  <si>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</si>
  <si>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</si>
  <si>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</si>
  <si>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</si>
  <si>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</si>
  <si>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</si>
  <si>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</si>
  <si>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</si>
  <si>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</si>
  <si>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</si>
  <si>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</si>
  <si>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</si>
  <si>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</si>
  <si>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</si>
  <si>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</si>
  <si>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</si>
  <si>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</si>
  <si>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</si>
  <si>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</si>
  <si>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</si>
  <si>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</si>
  <si>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</si>
  <si>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</si>
  <si>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</si>
  <si>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</si>
  <si>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</si>
  <si>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</si>
  <si>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</si>
  <si>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</si>
  <si>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</si>
  <si>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</si>
  <si>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</si>
  <si>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</si>
  <si>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</si>
  <si>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</si>
  <si>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</si>
  <si>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</si>
  <si>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</si>
  <si>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</si>
  <si>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</si>
  <si>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</si>
  <si>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</si>
  <si>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</si>
  <si>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</si>
  <si>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</si>
  <si>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</si>
  <si>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</si>
  <si>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</si>
  <si>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</si>
  <si>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</si>
  <si>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</si>
  <si>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</si>
  <si>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</si>
  <si>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</si>
  <si>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</si>
  <si>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</si>
  <si>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</si>
  <si>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</si>
  <si>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</si>
  <si>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</si>
  <si>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</si>
  <si>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</si>
  <si>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</si>
  <si>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</si>
  <si>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</si>
  <si>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</si>
  <si>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</si>
  <si>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</si>
  <si>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</si>
  <si>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</si>
  <si>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</si>
  <si>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</si>
  <si>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</si>
  <si>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</si>
  <si>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</si>
  <si>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</si>
  <si>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</si>
  <si>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</si>
  <si>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</si>
  <si>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</si>
  <si>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</si>
  <si>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</si>
  <si>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</si>
  <si>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</si>
  <si>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</si>
  <si>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</si>
  <si>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</si>
  <si>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</si>
  <si>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</si>
  <si>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</si>
  <si>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</si>
  <si>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</si>
  <si>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</si>
  <si>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</si>
  <si>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</si>
  <si>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</si>
  <si>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</si>
  <si>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</si>
  <si>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</si>
  <si>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</si>
  <si>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</si>
  <si>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</si>
  <si>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</si>
  <si>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</si>
  <si>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</si>
  <si>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</si>
  <si>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</si>
  <si>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</si>
  <si>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</si>
  <si>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</si>
  <si>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</si>
  <si>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</si>
  <si>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</si>
  <si>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</si>
  <si>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</si>
  <si>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</si>
  <si>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</si>
  <si>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</si>
  <si>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</si>
  <si>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</si>
  <si>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</si>
  <si>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</si>
  <si>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</si>
  <si>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</si>
  <si>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</si>
  <si>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</si>
  <si>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</si>
  <si>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</si>
  <si>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</si>
  <si>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</si>
  <si>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</si>
  <si>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</si>
  <si>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</si>
  <si>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</si>
  <si>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</si>
  <si>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</si>
  <si>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</si>
  <si>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</si>
  <si>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</si>
  <si>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</si>
  <si>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</si>
  <si>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</si>
  <si>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</si>
  <si>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</si>
  <si>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</si>
  <si>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</si>
  <si>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</si>
  <si>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</si>
  <si>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</si>
  <si>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</si>
  <si>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</si>
  <si>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</si>
  <si>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</si>
  <si>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</si>
  <si>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</si>
  <si>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</si>
  <si>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</si>
  <si>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</si>
  <si>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</si>
  <si>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</si>
  <si>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</si>
  <si>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</si>
  <si>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</si>
  <si>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</si>
  <si>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</si>
  <si>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</si>
  <si>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</si>
  <si>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</si>
  <si>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</si>
  <si>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</si>
  <si>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</si>
  <si>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</si>
  <si>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</si>
  <si>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</si>
  <si>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</si>
  <si>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</si>
  <si>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</si>
  <si>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</si>
  <si>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</si>
  <si>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</si>
  <si>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</si>
  <si>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</si>
  <si>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</si>
  <si>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</si>
  <si>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</si>
  <si>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</si>
  <si>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</si>
  <si>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</si>
  <si>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</si>
  <si>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</si>
  <si>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</si>
  <si>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</si>
  <si>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</si>
  <si>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</si>
  <si>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</si>
  <si>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</si>
  <si>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</si>
  <si>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</si>
  <si>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</si>
  <si>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</si>
  <si>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</si>
  <si>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</si>
  <si>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</si>
  <si>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</si>
  <si>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</si>
  <si>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</si>
  <si>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</si>
  <si>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</si>
  <si>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</si>
  <si>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</si>
  <si>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</si>
  <si>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</si>
  <si>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</si>
  <si>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</si>
  <si>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</si>
  <si>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</si>
  <si>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</si>
  <si>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</si>
  <si>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</si>
  <si>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</si>
  <si>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</si>
  <si>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</si>
  <si>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</si>
  <si>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</si>
  <si>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</si>
  <si>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</si>
  <si>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</si>
  <si>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</si>
  <si>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</si>
  <si>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</si>
  <si>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</si>
  <si>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</si>
  <si>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</si>
  <si>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</si>
  <si>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</si>
  <si>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</si>
  <si>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</si>
  <si>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</si>
  <si>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</si>
  <si>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</si>
  <si>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</si>
  <si>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</si>
  <si>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</si>
  <si>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</si>
  <si>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</si>
  <si>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</si>
  <si>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</si>
  <si>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</si>
  <si>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</si>
  <si>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</si>
  <si>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</si>
  <si>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</si>
  <si>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</si>
  <si>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</si>
  <si>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</si>
  <si>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</si>
  <si>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</si>
  <si>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</si>
  <si>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</si>
  <si>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</si>
  <si>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</si>
  <si>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</si>
  <si>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</si>
  <si>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</si>
  <si>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</si>
  <si>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</si>
  <si>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</si>
  <si>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</si>
  <si>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</si>
  <si>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</si>
  <si>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</si>
  <si>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</si>
  <si>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</si>
  <si>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</si>
  <si>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</si>
  <si>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</si>
  <si>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</si>
  <si>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</si>
  <si>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</si>
  <si>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</si>
  <si>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</si>
  <si>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</si>
  <si>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</si>
  <si>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</si>
  <si>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</si>
  <si>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</si>
  <si>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</si>
  <si>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</si>
  <si>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</si>
  <si>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</si>
  <si>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</si>
  <si>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</si>
  <si>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</si>
  <si>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</si>
  <si>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</si>
  <si>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</si>
  <si>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</si>
  <si>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</si>
  <si>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</si>
  <si>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</si>
  <si>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</si>
  <si>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</si>
  <si>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</si>
  <si>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</si>
  <si>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</si>
  <si>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</si>
  <si>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</si>
  <si>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</si>
  <si>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</si>
  <si>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</si>
  <si>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</si>
  <si>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</si>
  <si>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</si>
  <si>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</si>
  <si>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</si>
  <si>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</si>
  <si>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</si>
  <si>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</si>
  <si>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</si>
  <si>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</si>
  <si>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</si>
  <si>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</si>
  <si>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</si>
  <si>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</si>
  <si>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</si>
  <si>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</si>
  <si>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</si>
  <si>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</si>
  <si>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</si>
  <si>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</si>
  <si>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</si>
  <si>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</si>
  <si>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</si>
  <si>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</si>
  <si>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</si>
  <si>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</si>
  <si>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</si>
  <si>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</si>
  <si>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</si>
  <si>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</si>
  <si>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</si>
  <si>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</si>
  <si>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</si>
  <si>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</si>
  <si>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</si>
  <si>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</si>
  <si>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</si>
  <si>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</si>
  <si>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</si>
  <si>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</si>
  <si>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</si>
  <si>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</si>
  <si>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</si>
  <si>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</si>
  <si>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</si>
  <si>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</si>
  <si>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</si>
  <si>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</si>
  <si>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</si>
  <si>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</si>
  <si>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</si>
  <si>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</si>
  <si>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</si>
  <si>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</si>
  <si>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</si>
  <si>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</si>
  <si>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</si>
  <si>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</si>
  <si>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</si>
  <si>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</si>
  <si>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</si>
  <si>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</si>
  <si>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</si>
  <si>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</si>
  <si>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</si>
  <si>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</si>
  <si>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</si>
  <si>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</si>
  <si>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</si>
  <si>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</si>
  <si>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</si>
  <si>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</si>
  <si>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</si>
  <si>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</si>
  <si>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</si>
  <si>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</si>
  <si>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</si>
  <si>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</si>
  <si>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</si>
  <si>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</si>
  <si>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</si>
  <si>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</si>
  <si>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</si>
  <si>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</si>
  <si>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</si>
  <si>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</si>
  <si>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</si>
  <si>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</si>
  <si>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</si>
  <si>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</si>
  <si>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</si>
  <si>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</si>
  <si>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</si>
  <si>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</si>
  <si>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</si>
  <si>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</si>
  <si>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</si>
  <si>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</si>
  <si>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</si>
  <si>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</si>
  <si>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</si>
  <si>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</si>
  <si>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</si>
  <si>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</si>
  <si>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</si>
  <si>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</si>
  <si>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</si>
  <si>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</si>
  <si>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</si>
  <si>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</si>
  <si>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</si>
  <si>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</si>
  <si>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</si>
  <si>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</si>
  <si>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</si>
  <si>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</si>
  <si>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</si>
  <si>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</si>
  <si>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</si>
  <si>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</si>
  <si>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</si>
  <si>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</si>
  <si>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</si>
  <si>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</si>
  <si>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</si>
  <si>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</si>
  <si>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</si>
  <si>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</si>
  <si>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</si>
  <si>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</si>
  <si>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</si>
  <si>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</si>
  <si>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</si>
  <si>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</si>
  <si>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</si>
  <si>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</si>
  <si>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</si>
  <si>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</si>
  <si>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</si>
  <si>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</si>
  <si>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</si>
  <si>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</si>
  <si>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</si>
  <si>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</si>
  <si>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</si>
  <si>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</si>
  <si>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</si>
  <si>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</si>
  <si>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</si>
  <si>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</si>
  <si>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</si>
  <si>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</si>
  <si>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</si>
  <si>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</si>
  <si>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</si>
  <si>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</si>
  <si>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</si>
  <si>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</si>
  <si>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</si>
  <si>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</si>
  <si>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</si>
  <si>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</si>
  <si>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</si>
  <si>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</si>
  <si>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</si>
  <si>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</si>
  <si>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</si>
  <si>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</si>
  <si>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</si>
  <si>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</si>
  <si>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</si>
  <si>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</si>
  <si>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</si>
  <si>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</si>
  <si>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</si>
  <si>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</si>
  <si>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</si>
  <si>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</si>
  <si>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</si>
  <si>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</si>
  <si>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</si>
  <si>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</si>
  <si>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</si>
  <si>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</si>
  <si>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</si>
  <si>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</si>
  <si>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</si>
  <si>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</si>
  <si>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</si>
  <si>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</si>
  <si>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</si>
  <si>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</si>
  <si>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</si>
  <si>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</si>
  <si>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</si>
  <si>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</si>
  <si>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</si>
  <si>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</si>
  <si>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</si>
  <si>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</si>
  <si>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</si>
  <si>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</si>
  <si>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</si>
  <si>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</si>
  <si>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</si>
  <si>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</si>
  <si>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</si>
  <si>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</si>
  <si>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</si>
  <si>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</si>
  <si>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</si>
  <si>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</si>
  <si>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</si>
  <si>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</si>
  <si>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</si>
  <si>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</si>
  <si>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</si>
  <si>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</si>
  <si>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</si>
  <si>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</si>
  <si>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</si>
  <si>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</si>
  <si>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</si>
  <si>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</si>
  <si>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</si>
  <si>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</si>
  <si>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</si>
  <si>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</si>
  <si>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</si>
  <si>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</si>
  <si>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</si>
  <si>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</si>
  <si>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</si>
  <si>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</si>
  <si>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</si>
  <si>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</si>
  <si>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</si>
  <si>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</si>
  <si>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</si>
  <si>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</si>
  <si>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</si>
  <si>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</si>
  <si>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</si>
  <si>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</si>
  <si>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</si>
  <si>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</si>
  <si>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</si>
  <si>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</si>
  <si>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</si>
  <si>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</si>
  <si>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</si>
  <si>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</si>
  <si>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</si>
  <si>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</si>
  <si>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</si>
  <si>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</si>
  <si>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</si>
  <si>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</si>
  <si>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</si>
  <si>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</si>
  <si>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</si>
  <si>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</si>
  <si>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</si>
  <si>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</si>
  <si>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</si>
  <si>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</si>
  <si>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</si>
  <si>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</si>
  <si>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</si>
  <si>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</si>
  <si>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</si>
  <si>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</si>
  <si>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</si>
  <si>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</si>
  <si>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</si>
  <si>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</si>
  <si>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</si>
  <si>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</si>
  <si>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</si>
  <si>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</si>
  <si>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</si>
  <si>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</si>
  <si>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</si>
  <si>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</si>
  <si>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</si>
  <si>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</si>
  <si>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</si>
  <si>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</si>
  <si>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</si>
  <si>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</si>
  <si>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</si>
  <si>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</si>
  <si>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</si>
  <si>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</si>
  <si>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</si>
  <si>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</si>
  <si>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</si>
  <si>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</si>
  <si>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</si>
  <si>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</si>
  <si>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</si>
  <si>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</si>
  <si>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</si>
  <si>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</si>
  <si>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</si>
  <si>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</si>
  <si>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</si>
  <si>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</si>
  <si>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</si>
  <si>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</si>
  <si>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</si>
  <si>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</si>
  <si>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</si>
  <si>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</si>
  <si>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</si>
  <si>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</si>
  <si>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</si>
  <si>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</si>
  <si>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</si>
  <si>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</si>
  <si>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</si>
  <si>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</si>
  <si>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</si>
  <si>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</si>
  <si>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</si>
  <si>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</si>
  <si>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</si>
  <si>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</si>
  <si>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</si>
  <si>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</si>
  <si>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</si>
  <si>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</si>
  <si>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</si>
  <si>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</si>
  <si>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</si>
  <si>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</si>
  <si>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</si>
  <si>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</si>
  <si>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</si>
  <si>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</si>
  <si>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</si>
  <si>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</si>
  <si>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</si>
  <si>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</si>
  <si>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</si>
  <si>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</si>
  <si>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</si>
  <si>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</si>
  <si>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</si>
  <si>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</si>
  <si>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</si>
  <si>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</si>
  <si>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</si>
  <si>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</si>
  <si>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</si>
  <si>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</si>
  <si>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</si>
  <si>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</si>
  <si>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</si>
  <si>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</si>
  <si>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</si>
  <si>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</si>
  <si>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</si>
  <si>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</si>
  <si>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</si>
  <si>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</si>
  <si>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</si>
  <si>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</si>
  <si>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</si>
  <si>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</si>
  <si>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</si>
  <si>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</si>
  <si>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</si>
  <si>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</si>
  <si>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</si>
  <si>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</si>
  <si>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</si>
  <si>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</si>
  <si>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</si>
  <si>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</si>
  <si>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</si>
  <si>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</si>
  <si>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</si>
  <si>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</si>
  <si>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</si>
  <si>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</si>
  <si>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</si>
  <si>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</si>
  <si>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</si>
  <si>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</si>
  <si>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</si>
  <si>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</si>
  <si>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</si>
  <si>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</si>
  <si>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</si>
  <si>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</si>
  <si>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</si>
  <si>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</si>
  <si>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</si>
  <si>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</si>
  <si>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</si>
  <si>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</si>
  <si>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</si>
  <si>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</si>
  <si>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</si>
  <si>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</si>
  <si>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</si>
  <si>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</si>
  <si>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</si>
  <si>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</si>
  <si>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</si>
  <si>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</si>
  <si>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</si>
  <si>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</si>
  <si>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</si>
  <si>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</si>
  <si>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</si>
  <si>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</si>
  <si>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</si>
  <si>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</si>
  <si>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</si>
  <si>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</si>
  <si>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</si>
  <si>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</si>
  <si>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</si>
  <si>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</si>
  <si>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</si>
  <si>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</si>
  <si>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</si>
  <si>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</si>
  <si>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</si>
  <si>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</si>
  <si>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</si>
  <si>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</si>
  <si>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</si>
  <si>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</si>
  <si>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</si>
  <si>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</si>
  <si>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</si>
  <si>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</si>
  <si>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</si>
  <si>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</si>
  <si>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</si>
  <si>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</si>
  <si>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</si>
  <si>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</si>
  <si>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</si>
  <si>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</si>
  <si>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</si>
  <si>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</si>
  <si>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</si>
  <si>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</si>
  <si>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</si>
  <si>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</si>
  <si>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</si>
  <si>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</si>
  <si>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</si>
  <si>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</si>
  <si>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</si>
  <si>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</si>
  <si>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</si>
  <si>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</si>
  <si>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</si>
  <si>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</si>
  <si>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</si>
  <si>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</si>
  <si>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</si>
  <si>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</si>
  <si>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</si>
  <si>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</si>
  <si>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</si>
  <si>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</si>
  <si>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</si>
  <si>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</si>
  <si>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</si>
  <si>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</si>
  <si>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</si>
  <si>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</si>
  <si>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</si>
  <si>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</si>
  <si>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</si>
  <si>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</si>
  <si>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</si>
  <si>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</si>
  <si>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</si>
  <si>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</si>
  <si>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</si>
  <si>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</si>
  <si>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</si>
  <si>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</si>
  <si>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</si>
  <si>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</si>
  <si>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</si>
  <si>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</si>
  <si>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</si>
  <si>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</si>
  <si>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</si>
  <si>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</si>
  <si>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</si>
  <si>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</si>
  <si>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</si>
  <si>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</si>
  <si>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</si>
  <si>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</si>
  <si>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</si>
  <si>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</si>
  <si>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</si>
  <si>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</si>
  <si>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</si>
  <si>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</si>
  <si>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</si>
  <si>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</si>
  <si>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</si>
  <si>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</si>
  <si>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</si>
  <si>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</si>
  <si>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</si>
  <si>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</si>
  <si>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</si>
  <si>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</si>
  <si>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</si>
  <si>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</si>
  <si>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</si>
  <si>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</si>
  <si>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</si>
  <si>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</si>
  <si>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</si>
  <si>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</si>
  <si>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</si>
  <si>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</si>
  <si>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</si>
  <si>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</si>
  <si>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</si>
  <si>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</si>
  <si>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</si>
  <si>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</si>
  <si>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</si>
  <si>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</si>
  <si>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</si>
  <si>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</si>
  <si>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</si>
  <si>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</si>
  <si>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</si>
  <si>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</si>
  <si>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</si>
  <si>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</si>
  <si>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</si>
  <si>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</si>
  <si>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</si>
  <si>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</si>
  <si>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</si>
  <si>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</si>
  <si>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</si>
  <si>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</si>
  <si>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</si>
  <si>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</si>
  <si>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</si>
  <si>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</si>
  <si>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</si>
  <si>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</si>
  <si>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</si>
  <si>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</si>
  <si>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</si>
  <si>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</si>
  <si>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</si>
  <si>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</si>
  <si>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</si>
  <si>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</si>
  <si>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</si>
  <si>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</si>
  <si>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</si>
  <si>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</si>
  <si>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</si>
  <si>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</si>
  <si>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</si>
  <si>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</si>
  <si>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</si>
  <si>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</si>
  <si>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</si>
  <si>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</si>
  <si>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</si>
  <si>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</si>
  <si>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</si>
  <si>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</si>
  <si>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</si>
  <si>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</si>
  <si>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</si>
  <si>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</si>
  <si>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</si>
  <si>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</si>
  <si>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</si>
  <si>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</si>
  <si>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</si>
  <si>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</si>
  <si>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</si>
  <si>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</si>
  <si>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</si>
  <si>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</si>
  <si>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</si>
  <si>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</si>
  <si>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</si>
  <si>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</si>
  <si>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</si>
  <si>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</si>
  <si>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</si>
  <si>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</si>
  <si>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</si>
  <si>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</si>
  <si>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</si>
  <si>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</si>
  <si>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</si>
  <si>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</si>
  <si>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</si>
  <si>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</si>
  <si>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</si>
  <si>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</si>
  <si>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</si>
  <si>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</si>
  <si>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</si>
  <si>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</si>
  <si>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</si>
  <si>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</si>
  <si>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</si>
  <si>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</si>
  <si>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</si>
  <si>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</si>
  <si>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</si>
  <si>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</si>
  <si>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</si>
  <si>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</si>
  <si>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</si>
  <si>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</si>
  <si>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</si>
  <si>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</si>
  <si>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</si>
  <si>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</si>
  <si>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</si>
  <si>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</si>
  <si>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</si>
  <si>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</si>
  <si>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</si>
  <si>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</si>
  <si>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</si>
  <si>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</si>
  <si>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</si>
  <si>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</si>
  <si>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</si>
  <si>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</si>
  <si>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</si>
  <si>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</si>
  <si>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</si>
  <si>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</si>
  <si>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</si>
  <si>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</si>
  <si>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</si>
  <si>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</si>
  <si>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</si>
  <si>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</si>
  <si>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</si>
  <si>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</si>
  <si>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</si>
  <si>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</si>
  <si>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</si>
  <si>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</si>
  <si>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</si>
  <si>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</si>
  <si>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</si>
  <si>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</si>
  <si>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</si>
  <si>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</si>
  <si>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</si>
  <si>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</si>
  <si>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</si>
  <si>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</si>
  <si>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</si>
  <si>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</si>
  <si>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</si>
  <si>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</si>
  <si>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</si>
  <si>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</si>
  <si>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</si>
  <si>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</si>
  <si>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</si>
  <si>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</si>
  <si>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</si>
  <si>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</si>
  <si>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</si>
  <si>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</si>
  <si>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</si>
  <si>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</si>
  <si>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</si>
  <si>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</si>
  <si>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</si>
  <si>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</si>
  <si>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</si>
  <si>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</si>
  <si>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</si>
  <si>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</si>
  <si>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</si>
  <si>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</si>
  <si>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</si>
  <si>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</si>
  <si>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</si>
  <si>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</si>
  <si>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</si>
  <si>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</si>
  <si>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</si>
  <si>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</si>
  <si>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</si>
  <si>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</si>
  <si>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</si>
  <si>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</si>
  <si>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</si>
  <si>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</si>
  <si>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</si>
  <si>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</si>
  <si>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</si>
  <si>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</si>
  <si>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</si>
  <si>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</si>
  <si>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</si>
  <si>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</si>
  <si>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</si>
  <si>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</si>
  <si>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</si>
  <si>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</si>
  <si>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</si>
  <si>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</si>
  <si>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</si>
  <si>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</si>
  <si>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</si>
  <si>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</si>
  <si>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</si>
  <si>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</si>
  <si>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</si>
  <si>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</si>
  <si>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</si>
  <si>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</si>
  <si>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</si>
  <si>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</si>
  <si>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</si>
  <si>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</si>
  <si>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</si>
  <si>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</si>
  <si>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</si>
  <si>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</si>
  <si>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</si>
  <si>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</si>
  <si>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</si>
  <si>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</si>
  <si>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</si>
  <si>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</si>
  <si>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</si>
  <si>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</si>
  <si>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</si>
  <si>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</si>
  <si>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</si>
  <si>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</si>
  <si>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</si>
  <si>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</si>
  <si>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</si>
  <si>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</si>
  <si>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</si>
  <si>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</si>
  <si>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</si>
  <si>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</si>
  <si>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</si>
  <si>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</si>
  <si>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</si>
  <si>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</si>
  <si>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</si>
  <si>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</si>
  <si>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</si>
  <si>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</si>
  <si>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</si>
  <si>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</si>
  <si>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</si>
  <si>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</si>
  <si>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</si>
  <si>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</si>
  <si>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</si>
  <si>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</si>
  <si>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</si>
  <si>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</si>
  <si>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</si>
  <si>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</si>
  <si>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</si>
  <si>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</si>
  <si>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</si>
  <si>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</si>
  <si>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</si>
  <si>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</si>
  <si>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</si>
  <si>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</si>
  <si>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</si>
  <si>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</si>
  <si>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</si>
  <si>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</si>
  <si>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</si>
  <si>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</si>
  <si>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</si>
  <si>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</si>
  <si>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</si>
  <si>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</si>
  <si>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</si>
  <si>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</si>
  <si>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</si>
  <si>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</si>
  <si>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</si>
  <si>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</si>
  <si>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</si>
  <si>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</si>
  <si>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</si>
  <si>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</si>
  <si>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</si>
  <si>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</si>
  <si>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</si>
  <si>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</si>
  <si>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</si>
  <si>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</si>
  <si>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</si>
  <si>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</si>
  <si>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</si>
  <si>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</si>
  <si>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</si>
  <si>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</si>
  <si>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</si>
  <si>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</si>
  <si>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</si>
  <si>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</si>
  <si>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</si>
  <si>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</si>
  <si>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</si>
  <si>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</si>
  <si>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</si>
  <si>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</si>
  <si>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</si>
  <si>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</si>
  <si>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</si>
  <si>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</si>
  <si>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</si>
  <si>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</si>
  <si>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</si>
  <si>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</si>
  <si>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</si>
  <si>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</si>
  <si>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</si>
  <si>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</si>
  <si>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</si>
  <si>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</si>
  <si>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</si>
  <si>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</si>
  <si>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</si>
  <si>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</si>
  <si>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</si>
  <si>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</si>
  <si>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</si>
  <si>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</si>
  <si>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</si>
  <si>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</si>
  <si>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</si>
  <si>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</si>
  <si>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</si>
  <si>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</si>
  <si>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</si>
  <si>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</si>
  <si>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</si>
  <si>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</si>
  <si>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</si>
  <si>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</si>
  <si>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</si>
  <si>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</si>
  <si>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</si>
  <si>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</si>
  <si>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</si>
  <si>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</si>
  <si>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</si>
  <si>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</si>
  <si>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</si>
  <si>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</si>
  <si>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</si>
  <si>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</si>
  <si>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</si>
  <si>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</si>
  <si>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</si>
  <si>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</si>
  <si>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</si>
  <si>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</si>
  <si>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</si>
  <si>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</si>
  <si>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</si>
  <si>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</si>
  <si>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</si>
  <si>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</si>
  <si>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</si>
  <si>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</si>
  <si>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</si>
  <si>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</si>
  <si>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</si>
  <si>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</si>
  <si>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</si>
  <si>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</si>
  <si>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</si>
  <si>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</si>
  <si>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</si>
  <si>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</si>
  <si>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</si>
  <si>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</si>
  <si>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</si>
  <si>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</si>
  <si>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</si>
  <si>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</si>
  <si>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</si>
  <si>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</si>
  <si>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</si>
  <si>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</si>
  <si>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</si>
  <si>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</si>
  <si>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</si>
  <si>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</si>
  <si>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</si>
  <si>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</si>
  <si>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</si>
  <si>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</si>
  <si>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</si>
  <si>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</si>
  <si>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</si>
  <si>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</si>
  <si>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</si>
  <si>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</si>
  <si>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</si>
  <si>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</si>
  <si>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</si>
  <si>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</si>
  <si>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</si>
  <si>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</si>
  <si>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</si>
  <si>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</si>
  <si>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</si>
  <si>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</si>
  <si>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</si>
  <si>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</si>
  <si>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</si>
  <si>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</si>
  <si>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</si>
  <si>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</si>
  <si>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</si>
  <si>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</si>
  <si>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</si>
  <si>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</si>
  <si>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</si>
  <si>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</si>
  <si>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</si>
  <si>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</si>
  <si>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</si>
  <si>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</si>
  <si>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</si>
  <si>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</si>
  <si>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</si>
  <si>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</si>
  <si>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</si>
  <si>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</si>
  <si>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</si>
  <si>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</si>
  <si>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</si>
  <si>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</si>
  <si>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</si>
  <si>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</si>
  <si>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</si>
  <si>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</si>
  <si>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</si>
  <si>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</si>
  <si>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</si>
  <si>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</si>
  <si>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</si>
  <si>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</si>
  <si>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</si>
  <si>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</si>
  <si>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</si>
  <si>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</si>
  <si>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</si>
  <si>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</si>
  <si>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</si>
  <si>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</si>
  <si>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</si>
  <si>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</si>
  <si>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</si>
  <si>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</si>
  <si>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</si>
  <si>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</si>
  <si>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</si>
  <si>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</si>
  <si>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</si>
  <si>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</si>
  <si>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</si>
  <si>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</si>
  <si>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</si>
  <si>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</si>
  <si>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</si>
  <si>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</si>
  <si>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</si>
  <si>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</si>
  <si>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</si>
  <si>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</si>
  <si>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</si>
  <si>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</si>
  <si>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</si>
  <si>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</si>
  <si>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</si>
  <si>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</si>
  <si>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</si>
  <si>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</si>
  <si>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</si>
  <si>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</si>
  <si>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</si>
  <si>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</si>
  <si>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</si>
  <si>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</si>
  <si>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</si>
  <si>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</si>
  <si>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</si>
  <si>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</si>
  <si>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</si>
  <si>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</si>
  <si>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</si>
  <si>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</si>
  <si>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</si>
  <si>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</si>
  <si>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</si>
  <si>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</si>
  <si>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</si>
  <si>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</si>
  <si>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</si>
  <si>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</si>
  <si>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</si>
  <si>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</si>
  <si>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</si>
  <si>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</si>
  <si>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</si>
  <si>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</si>
  <si>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</si>
  <si>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</si>
  <si>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</si>
  <si>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</si>
  <si>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</si>
  <si>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</si>
  <si>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</si>
  <si>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</si>
  <si>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</si>
  <si>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</si>
  <si>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</si>
  <si>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</si>
  <si>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</si>
  <si>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</si>
  <si>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</si>
  <si>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</si>
  <si>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</si>
  <si>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</si>
  <si>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</si>
  <si>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</si>
  <si>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</si>
  <si>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</si>
  <si>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</si>
  <si>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</si>
  <si>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</si>
  <si>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</si>
  <si>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</si>
  <si>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</si>
  <si>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</si>
  <si>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</si>
  <si>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</si>
  <si>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</si>
  <si>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</si>
  <si>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</si>
  <si>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</si>
  <si>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</si>
  <si>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</si>
  <si>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</si>
  <si>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</si>
  <si>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</si>
  <si>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</si>
  <si>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</si>
  <si>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</si>
  <si>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</si>
  <si>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</si>
  <si>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</si>
  <si>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</si>
  <si>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</si>
  <si>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</si>
  <si>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</si>
  <si>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</si>
  <si>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</si>
  <si>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</si>
  <si>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</si>
  <si>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</si>
  <si>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</si>
  <si>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</si>
  <si>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</si>
  <si>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</si>
  <si>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</si>
  <si>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</si>
  <si>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</si>
  <si>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</si>
  <si>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</si>
  <si>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</si>
  <si>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</si>
  <si>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</si>
  <si>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</si>
  <si>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</si>
  <si>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</si>
  <si>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</si>
  <si>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</si>
  <si>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</si>
  <si>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</si>
  <si>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</si>
  <si>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</si>
  <si>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</si>
  <si>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</si>
  <si>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</si>
  <si>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</si>
  <si>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</si>
  <si>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</si>
  <si>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</si>
  <si>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</si>
  <si>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</si>
  <si>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</si>
  <si>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</si>
  <si>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</si>
  <si>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</si>
  <si>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</si>
  <si>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</si>
  <si>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</si>
  <si>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</si>
  <si>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</si>
  <si>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</si>
  <si>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</si>
  <si>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</si>
  <si>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</si>
  <si>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</si>
  <si>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</si>
  <si>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</si>
  <si>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</si>
  <si>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</si>
  <si>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</si>
  <si>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</si>
  <si>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</si>
  <si>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</si>
  <si>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</si>
  <si>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</si>
  <si>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</si>
  <si>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</si>
  <si>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</si>
  <si>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</si>
  <si>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</si>
  <si>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</si>
  <si>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</si>
  <si>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</si>
  <si>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</si>
  <si>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</si>
  <si>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</si>
  <si>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</si>
  <si>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</si>
  <si>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</si>
  <si>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</si>
  <si>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</si>
  <si>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</si>
  <si>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</si>
  <si>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</si>
  <si>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</si>
  <si>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</si>
  <si>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</si>
  <si>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</si>
  <si>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</si>
  <si>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</si>
  <si>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</si>
  <si>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</si>
  <si>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</si>
  <si>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</si>
  <si>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</si>
  <si>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</si>
  <si>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</si>
  <si>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</si>
  <si>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</si>
  <si>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</si>
  <si>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</si>
  <si>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</si>
  <si>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</si>
  <si>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</si>
  <si>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</si>
  <si>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</si>
  <si>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</si>
  <si>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</si>
  <si>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</si>
  <si>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</si>
  <si>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</si>
  <si>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</si>
  <si>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</si>
  <si>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</si>
  <si>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</si>
  <si>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</si>
  <si>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</si>
  <si>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</si>
  <si>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</si>
  <si>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</si>
  <si>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</si>
  <si>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</si>
  <si>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</si>
  <si>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</si>
  <si>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</si>
  <si>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</si>
  <si>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</si>
  <si>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</si>
  <si>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</si>
  <si>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</si>
  <si>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</si>
  <si>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</si>
  <si>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</si>
  <si>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</si>
  <si>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</si>
  <si>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</si>
  <si>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</si>
  <si>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</si>
  <si>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</si>
  <si>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</si>
  <si>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</si>
  <si>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</si>
  <si>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</si>
  <si>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</si>
  <si>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</si>
  <si>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</si>
  <si>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</si>
  <si>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</si>
  <si>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</si>
  <si>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</si>
  <si>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</si>
  <si>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</si>
  <si>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</si>
  <si>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</si>
  <si>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</si>
  <si>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</si>
  <si>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</si>
  <si>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</si>
  <si>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</si>
  <si>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</si>
  <si>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</si>
  <si>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</si>
  <si>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</si>
  <si>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</si>
  <si>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</si>
  <si>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</si>
  <si>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</si>
  <si>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</si>
  <si>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</si>
  <si>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</si>
  <si>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</si>
  <si>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</si>
  <si>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</si>
  <si>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</si>
  <si>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</si>
  <si>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</si>
  <si>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</si>
  <si>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</si>
  <si>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</si>
  <si>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</si>
  <si>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</si>
  <si>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</si>
  <si>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</si>
  <si>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</si>
  <si>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</si>
  <si>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</si>
  <si>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</si>
  <si>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</si>
  <si>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</si>
  <si>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</si>
  <si>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</si>
  <si>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</si>
  <si>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</si>
  <si>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</si>
  <si>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</si>
  <si>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</si>
  <si>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</si>
  <si>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</si>
  <si>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</si>
  <si>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</si>
  <si>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</si>
  <si>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</si>
  <si>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</si>
  <si>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</si>
  <si>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</si>
  <si>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</si>
  <si>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</si>
  <si>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</si>
  <si>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</si>
  <si>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</si>
  <si>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</si>
  <si>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</si>
  <si>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</si>
  <si>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</si>
  <si>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</si>
  <si>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</si>
  <si>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</si>
  <si>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</si>
  <si>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</si>
  <si>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</si>
  <si>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</si>
  <si>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</si>
  <si>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</si>
  <si>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</si>
  <si>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</si>
  <si>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</si>
  <si>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</si>
  <si>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</si>
  <si>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</si>
  <si>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</si>
  <si>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</si>
  <si>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</si>
  <si>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</si>
  <si>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</si>
  <si>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</si>
  <si>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</si>
  <si>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</si>
  <si>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</si>
  <si>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</si>
  <si>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</si>
  <si>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</si>
  <si>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</si>
  <si>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</si>
  <si>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</si>
  <si>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</si>
  <si>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</si>
  <si>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</si>
  <si>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</si>
  <si>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</si>
  <si>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</si>
  <si>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</si>
  <si>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</si>
  <si>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</si>
  <si>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</si>
  <si>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</si>
  <si>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</si>
  <si>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</si>
  <si>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</si>
  <si>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</si>
  <si>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</si>
  <si>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</si>
  <si>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</si>
  <si>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</si>
  <si>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</si>
  <si>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</si>
  <si>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</si>
  <si>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</si>
  <si>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</si>
  <si>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</si>
  <si>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</si>
  <si>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</si>
  <si>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</si>
  <si>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</si>
  <si>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</si>
  <si>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</si>
  <si>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</si>
  <si>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</si>
  <si>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</si>
  <si>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</si>
  <si>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</si>
  <si>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</si>
  <si>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</si>
  <si>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</si>
  <si>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</si>
  <si>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</si>
  <si>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</si>
  <si>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</si>
  <si>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</si>
  <si>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</si>
  <si>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</si>
  <si>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</si>
  <si>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</si>
  <si>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</si>
  <si>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</si>
  <si>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</si>
  <si>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</si>
  <si>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</si>
  <si>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</si>
  <si>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</si>
  <si>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</si>
  <si>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</si>
  <si>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</si>
  <si>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</si>
  <si>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</si>
  <si>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</si>
  <si>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</si>
  <si>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</si>
  <si>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</si>
  <si>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</si>
  <si>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</si>
  <si>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</si>
  <si>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</si>
  <si>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</si>
  <si>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</si>
  <si>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</si>
  <si>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</si>
  <si>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</si>
  <si>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</si>
  <si>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</si>
  <si>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</si>
  <si>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</si>
  <si>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</si>
  <si>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</si>
  <si>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</si>
  <si>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</si>
  <si>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</si>
  <si>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</si>
  <si>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</si>
  <si>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</si>
  <si>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</si>
  <si>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</si>
  <si>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</si>
  <si>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</si>
  <si>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</si>
  <si>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</si>
  <si>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</si>
  <si>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</si>
  <si>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</si>
  <si>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</si>
  <si>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</si>
  <si>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</si>
  <si>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</si>
  <si>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</si>
  <si>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</si>
  <si>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</si>
  <si>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</si>
  <si>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</si>
  <si>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</si>
  <si>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</si>
  <si>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</si>
  <si>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</si>
  <si>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</si>
  <si>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</si>
  <si>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</si>
  <si>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</si>
  <si>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</si>
  <si>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</si>
  <si>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</si>
  <si>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</si>
  <si>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</si>
  <si>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</si>
  <si>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</si>
  <si>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</si>
  <si>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</si>
  <si>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</si>
  <si>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</si>
  <si>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</si>
  <si>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</si>
  <si>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</si>
  <si>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</si>
  <si>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</si>
  <si>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</si>
  <si>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</si>
  <si>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</si>
  <si>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</si>
  <si>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</si>
  <si>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</si>
  <si>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</si>
  <si>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</si>
  <si>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</si>
  <si>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</si>
  <si>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</si>
  <si>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</si>
  <si>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</si>
  <si>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</si>
  <si>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</si>
  <si>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</si>
  <si>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</si>
  <si>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</si>
  <si>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</si>
  <si>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</si>
  <si>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</si>
  <si>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</si>
  <si>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</si>
  <si>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</si>
  <si>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</si>
  <si>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</si>
  <si>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</si>
  <si>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</si>
  <si>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</si>
  <si>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</si>
  <si>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</si>
  <si>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</si>
  <si>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</si>
  <si>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</si>
  <si>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</si>
  <si>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</si>
  <si>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</si>
  <si>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</si>
  <si>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</si>
  <si>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</si>
  <si>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</si>
  <si>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</si>
  <si>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</si>
  <si>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</si>
  <si>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</si>
  <si>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</si>
  <si>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</si>
  <si>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</si>
  <si>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</si>
  <si>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</si>
  <si>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</si>
  <si>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</si>
  <si>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</si>
  <si>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</si>
  <si>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</si>
  <si>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</si>
  <si>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</si>
  <si>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</si>
  <si>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</si>
  <si>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</si>
  <si>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</si>
  <si>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</si>
  <si>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</si>
  <si>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</si>
  <si>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</si>
  <si>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</si>
  <si>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</si>
  <si>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</si>
  <si>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</si>
  <si>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</si>
  <si>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</si>
  <si>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</si>
  <si>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</si>
  <si>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</si>
  <si>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</si>
  <si>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</si>
  <si>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</si>
  <si>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</si>
  <si>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</si>
  <si>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</si>
  <si>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</si>
  <si>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</si>
  <si>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</si>
  <si>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</si>
  <si>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</si>
  <si>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</si>
  <si>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</si>
  <si>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</si>
  <si>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</si>
  <si>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</si>
  <si>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</si>
  <si>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</si>
  <si>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</si>
  <si>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</si>
  <si>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</si>
  <si>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</si>
  <si>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</si>
  <si>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</si>
  <si>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</si>
  <si>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</si>
  <si>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</si>
  <si>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</si>
  <si>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</si>
  <si>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</si>
  <si>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</si>
  <si>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</si>
  <si>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</si>
  <si>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</si>
  <si>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</si>
  <si>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</si>
  <si>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</si>
  <si>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</si>
  <si>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</si>
  <si>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</si>
  <si>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</si>
  <si>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</si>
  <si>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</si>
  <si>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</si>
  <si>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</si>
  <si>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</si>
  <si>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</si>
  <si>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</si>
  <si>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</si>
  <si>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</si>
  <si>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</si>
  <si>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</si>
  <si>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</si>
  <si>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</si>
  <si>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</si>
  <si>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</si>
  <si>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</si>
  <si>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</si>
  <si>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</si>
  <si>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</si>
  <si>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</si>
  <si>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</si>
  <si>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</si>
  <si>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</si>
  <si>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</si>
  <si>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</si>
  <si>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</si>
  <si>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</si>
  <si>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</si>
  <si>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</si>
  <si>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</si>
  <si>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</si>
  <si>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</si>
  <si>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</si>
  <si>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</si>
  <si>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</si>
  <si>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</si>
  <si>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</si>
  <si>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</si>
  <si>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</si>
  <si>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</si>
  <si>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</si>
  <si>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</si>
  <si>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</si>
  <si>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</si>
  <si>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</si>
  <si>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</si>
  <si>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</si>
  <si>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</si>
  <si>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</si>
  <si>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</si>
  <si>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</si>
  <si>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</si>
  <si>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</si>
  <si>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</si>
  <si>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</si>
  <si>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</si>
  <si>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</si>
  <si>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</si>
  <si>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</si>
  <si>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</si>
  <si>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</si>
  <si>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</si>
  <si>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</si>
  <si>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</si>
  <si>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</si>
  <si>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</si>
  <si>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</si>
  <si>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</si>
  <si>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</si>
  <si>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</si>
  <si>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</si>
  <si>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</si>
  <si>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</si>
  <si>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</si>
  <si>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</si>
  <si>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</si>
  <si>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</si>
  <si>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</si>
  <si>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</si>
  <si>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</si>
  <si>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</si>
  <si>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</si>
  <si>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</si>
  <si>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</si>
  <si>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</si>
  <si>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</si>
  <si>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</si>
  <si>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</si>
  <si>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</si>
  <si>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</si>
  <si>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</si>
  <si>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</si>
  <si>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</si>
  <si>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</si>
  <si>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</si>
  <si>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</si>
  <si>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</si>
  <si>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</si>
  <si>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</si>
  <si>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</si>
  <si>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</si>
  <si>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</si>
  <si>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</si>
  <si>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</si>
  <si>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</si>
  <si>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</si>
  <si>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</si>
  <si>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</si>
  <si>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</si>
  <si>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</si>
  <si>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</si>
  <si>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</si>
  <si>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</si>
  <si>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</si>
  <si>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</si>
  <si>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</si>
  <si>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</si>
  <si>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</si>
  <si>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</si>
  <si>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</si>
  <si>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</si>
  <si>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</si>
  <si>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</si>
  <si>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</si>
  <si>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</si>
  <si>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</si>
  <si>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</si>
  <si>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</si>
  <si>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</si>
  <si>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</si>
  <si>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</si>
  <si>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</si>
  <si>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</si>
  <si>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</si>
  <si>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</si>
  <si>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</si>
  <si>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</si>
  <si>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</si>
  <si>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</si>
  <si>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</si>
  <si>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</si>
  <si>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</si>
  <si>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</si>
  <si>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</si>
  <si>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</si>
  <si>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</si>
  <si>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</si>
  <si>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</si>
  <si>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</si>
  <si>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</si>
  <si>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</si>
  <si>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</si>
  <si>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</si>
  <si>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</si>
  <si>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</si>
  <si>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</si>
  <si>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</si>
  <si>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</si>
  <si>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</si>
  <si>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</si>
  <si>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</si>
  <si>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</si>
  <si>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</si>
  <si>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</si>
  <si>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</si>
  <si>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</si>
  <si>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</si>
  <si>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</si>
  <si>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</si>
  <si>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</si>
  <si>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</si>
  <si>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</si>
  <si>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</si>
  <si>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</si>
  <si>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</si>
  <si>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</si>
  <si>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</si>
  <si>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</si>
  <si>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</si>
  <si>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</si>
  <si>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</si>
  <si>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</si>
  <si>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</si>
  <si>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</si>
  <si>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</si>
  <si>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</si>
  <si>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</si>
  <si>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</si>
  <si>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</si>
  <si>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</si>
  <si>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</si>
  <si>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</si>
  <si>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</si>
  <si>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</si>
  <si>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</si>
  <si>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</si>
  <si>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</si>
  <si>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</si>
  <si>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</si>
  <si>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</si>
  <si>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</si>
  <si>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</si>
  <si>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</si>
  <si>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</si>
  <si>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</si>
  <si>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</si>
  <si>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</si>
  <si>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</si>
  <si>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</si>
  <si>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</si>
  <si>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</si>
  <si>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</si>
  <si>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</si>
  <si>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</si>
  <si>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</si>
  <si>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</si>
  <si>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</si>
  <si>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</si>
  <si>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</si>
  <si>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</si>
  <si>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</si>
  <si>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</si>
  <si>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</si>
  <si>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</si>
  <si>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</si>
  <si>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</si>
  <si>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</si>
  <si>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</si>
  <si>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</si>
  <si>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</si>
  <si>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</si>
  <si>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</si>
  <si>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</si>
  <si>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</si>
  <si>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</si>
  <si>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</si>
  <si>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</si>
  <si>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</si>
  <si>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</si>
  <si>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</si>
  <si>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</si>
  <si>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</si>
  <si>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</si>
  <si>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</si>
  <si>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</si>
  <si>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</si>
  <si>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</si>
  <si>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</si>
  <si>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</si>
  <si>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</si>
  <si>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</si>
  <si>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</si>
  <si>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</si>
  <si>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</si>
  <si>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</si>
  <si>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</si>
  <si>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</si>
  <si>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</si>
  <si>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</si>
  <si>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</si>
  <si>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</si>
  <si>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</si>
  <si>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</si>
  <si>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</si>
  <si>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</si>
  <si>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</si>
  <si>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</si>
  <si>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</si>
  <si>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</si>
  <si>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</si>
  <si>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</si>
  <si>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</si>
  <si>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</si>
  <si>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</si>
  <si>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</si>
  <si>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</si>
  <si>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</si>
  <si>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</si>
  <si>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</si>
  <si>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</si>
  <si>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</si>
  <si>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</si>
  <si>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</si>
  <si>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</si>
  <si>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</si>
  <si>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</si>
  <si>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</si>
  <si>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</si>
  <si>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</si>
  <si>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</si>
  <si>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</si>
  <si>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</si>
  <si>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</si>
  <si>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</si>
  <si>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</si>
  <si>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</si>
  <si>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</si>
  <si>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</si>
  <si>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</si>
  <si>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</si>
  <si>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</si>
  <si>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</si>
  <si>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</si>
  <si>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</si>
  <si>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</si>
  <si>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</si>
  <si>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</si>
  <si>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</si>
  <si>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</si>
  <si>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</si>
  <si>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</si>
  <si>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</si>
  <si>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</si>
  <si>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</si>
  <si>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</si>
  <si>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</si>
  <si>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</si>
  <si>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</si>
  <si>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</si>
  <si>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</si>
  <si>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</si>
  <si>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</si>
  <si>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</si>
  <si>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</si>
  <si>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</si>
  <si>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</si>
  <si>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</si>
  <si>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</si>
  <si>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</si>
  <si>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</si>
  <si>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</si>
  <si>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</si>
  <si>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</si>
  <si>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</si>
  <si>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</si>
  <si>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</si>
  <si>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</si>
  <si>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</si>
  <si>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</si>
  <si>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</si>
  <si>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</si>
  <si>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</si>
  <si>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</si>
  <si>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</si>
  <si>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</si>
  <si>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</si>
  <si>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</si>
  <si>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</si>
  <si>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</si>
  <si>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</si>
  <si>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</si>
  <si>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</si>
  <si>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</si>
  <si>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</si>
  <si>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</si>
  <si>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</si>
  <si>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</si>
  <si>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</si>
  <si>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</si>
  <si>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</si>
  <si>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</si>
  <si>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</si>
  <si>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</si>
  <si>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</si>
  <si>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</si>
  <si>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</si>
  <si>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</si>
  <si>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</si>
  <si>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</si>
  <si>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</si>
  <si>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</si>
  <si>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</si>
  <si>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</si>
  <si>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</si>
  <si>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</si>
  <si>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</si>
  <si>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</si>
  <si>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</si>
  <si>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</si>
  <si>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</si>
  <si>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</si>
  <si>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</si>
  <si>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</si>
  <si>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</si>
  <si>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</si>
  <si>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</si>
  <si>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</si>
  <si>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</si>
  <si>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</si>
  <si>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</si>
  <si>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</si>
  <si>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</si>
  <si>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</si>
  <si>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</si>
  <si>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</si>
  <si>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</si>
  <si>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</si>
  <si>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</si>
  <si>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</si>
  <si>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</si>
  <si>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</si>
  <si>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</si>
  <si>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</si>
  <si>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</si>
  <si>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</si>
  <si>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</si>
  <si>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</si>
  <si>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</si>
  <si>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</si>
  <si>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</si>
  <si>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</si>
  <si>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</si>
  <si>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</si>
  <si>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</si>
  <si>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</si>
  <si>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</si>
  <si>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</si>
  <si>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</si>
  <si>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</si>
  <si>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</si>
  <si>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</si>
  <si>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</si>
  <si>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</si>
  <si>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</si>
  <si>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</si>
  <si>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</si>
  <si>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</si>
  <si>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</si>
  <si>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</si>
  <si>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</si>
  <si>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</si>
  <si>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</si>
  <si>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</si>
  <si>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</si>
  <si>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</si>
  <si>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</si>
  <si>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</si>
  <si>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</si>
  <si>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</si>
  <si>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</si>
  <si>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</si>
  <si>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</si>
  <si>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</si>
  <si>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</si>
  <si>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</si>
  <si>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</si>
  <si>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</si>
  <si>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</si>
  <si>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</si>
  <si>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</si>
  <si>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</si>
  <si>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</si>
  <si>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</si>
  <si>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</si>
  <si>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</si>
  <si>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</si>
  <si>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</si>
  <si>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</si>
  <si>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</si>
  <si>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</si>
  <si>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</si>
  <si>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</si>
  <si>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</si>
  <si>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</si>
  <si>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</si>
  <si>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</si>
  <si>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</si>
  <si>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</si>
  <si>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</si>
  <si>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</si>
  <si>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</si>
  <si>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</si>
  <si>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</si>
  <si>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</si>
  <si>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</si>
  <si>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</si>
  <si>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</si>
  <si>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</si>
  <si>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</si>
  <si>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</si>
  <si>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</si>
  <si>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</si>
  <si>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</si>
  <si>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</si>
  <si>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</si>
  <si>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</si>
  <si>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</si>
  <si>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</si>
  <si>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</si>
  <si>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</si>
  <si>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</si>
  <si>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</si>
  <si>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</si>
  <si>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</si>
  <si>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</si>
  <si>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</si>
  <si>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</si>
  <si>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</si>
  <si>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</si>
  <si>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</si>
  <si>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</si>
  <si>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</si>
  <si>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</si>
  <si>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</si>
  <si>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</si>
  <si>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</si>
  <si>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</si>
  <si>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</si>
  <si>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</si>
  <si>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</si>
  <si>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</si>
  <si>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</si>
  <si>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</si>
  <si>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</si>
  <si>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</si>
  <si>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</si>
  <si>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</si>
  <si>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</si>
  <si>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</si>
  <si>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</si>
  <si>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</si>
  <si>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</si>
  <si>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</si>
  <si>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</si>
  <si>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</si>
  <si>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</si>
  <si>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</si>
  <si>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</si>
  <si>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</si>
  <si>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</si>
  <si>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</si>
  <si>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</si>
  <si>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</si>
  <si>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</si>
  <si>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</si>
  <si>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</si>
  <si>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</si>
  <si>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</si>
  <si>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</si>
  <si>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</si>
  <si>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</si>
  <si>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</si>
  <si>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</si>
  <si>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</si>
  <si>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</si>
  <si>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</si>
  <si>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</si>
  <si>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</si>
  <si>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</si>
  <si>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</si>
  <si>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</si>
  <si>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</si>
  <si>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</si>
  <si>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</si>
  <si>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</si>
  <si>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</si>
  <si>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</si>
  <si>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</si>
  <si>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</si>
  <si>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</si>
  <si>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</si>
  <si>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</si>
  <si>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</si>
  <si>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</si>
  <si>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</si>
  <si>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</si>
  <si>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</si>
  <si>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</si>
  <si>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</si>
  <si>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</si>
  <si>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</si>
  <si>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</si>
  <si>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</si>
  <si>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</si>
  <si>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</si>
  <si>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</si>
  <si>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</si>
  <si>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</si>
  <si>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</si>
  <si>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</si>
  <si>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</si>
  <si>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</si>
  <si>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</si>
  <si>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</si>
  <si>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</si>
  <si>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</si>
  <si>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</si>
  <si>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</si>
  <si>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</si>
  <si>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</si>
  <si>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</si>
  <si>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</si>
  <si>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</si>
  <si>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</si>
  <si>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</si>
  <si>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</si>
  <si>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</si>
  <si>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</si>
  <si>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</si>
  <si>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</si>
  <si>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</si>
  <si>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</si>
  <si>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</si>
  <si>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</si>
  <si>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</si>
  <si>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</si>
  <si>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</si>
  <si>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</si>
  <si>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</si>
  <si>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</si>
  <si>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</si>
  <si>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</si>
  <si>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</si>
  <si>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</si>
  <si>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</si>
  <si>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</si>
  <si>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</si>
  <si>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</si>
  <si>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</si>
  <si>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</si>
  <si>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</si>
  <si>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</si>
  <si>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</si>
  <si>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</si>
  <si>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</si>
  <si>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</si>
  <si>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</si>
  <si>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</si>
  <si>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</si>
  <si>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</si>
  <si>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</si>
  <si>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</si>
  <si>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</si>
  <si>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</si>
  <si>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</si>
  <si>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</si>
  <si>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</si>
  <si>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</si>
  <si>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</si>
  <si>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</si>
  <si>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</si>
  <si>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</si>
  <si>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</si>
  <si>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</si>
  <si>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</si>
  <si>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</si>
  <si>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</si>
  <si>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</si>
  <si>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</si>
  <si>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</si>
  <si>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</si>
  <si>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</si>
  <si>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</si>
  <si>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</si>
  <si>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</si>
  <si>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</si>
  <si>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</si>
  <si>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</si>
  <si>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</si>
  <si>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</si>
  <si>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</si>
  <si>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</si>
  <si>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</si>
  <si>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</si>
  <si>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</si>
  <si>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</si>
  <si>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</si>
  <si>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</si>
  <si>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</si>
  <si>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</si>
  <si>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</si>
  <si>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</si>
  <si>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</si>
  <si>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</si>
  <si>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</si>
  <si>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</si>
  <si>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</si>
  <si>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</si>
  <si>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</si>
  <si>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</si>
  <si>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</si>
  <si>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</si>
  <si>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</si>
  <si>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</si>
  <si>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</si>
  <si>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</si>
  <si>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</si>
  <si>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</si>
  <si>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</si>
  <si>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</si>
  <si>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</si>
  <si>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</si>
  <si>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</si>
  <si>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</si>
  <si>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</si>
  <si>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</si>
  <si>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</si>
  <si>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</si>
  <si>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</si>
  <si>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</si>
  <si>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</si>
  <si>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</si>
  <si>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</si>
  <si>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</si>
  <si>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</si>
  <si>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</si>
  <si>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</si>
  <si>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</si>
  <si>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</si>
  <si>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</si>
  <si>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</si>
  <si>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</si>
  <si>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</si>
  <si>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</si>
  <si>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</si>
  <si>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</si>
  <si>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</si>
  <si>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</si>
  <si>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</si>
  <si>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</si>
  <si>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</si>
  <si>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</si>
  <si>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</si>
  <si>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</si>
  <si>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</si>
  <si>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</si>
  <si>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</si>
  <si>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</si>
  <si>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</si>
  <si>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</si>
  <si>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</si>
  <si>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</si>
  <si>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</si>
  <si>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</si>
  <si>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</si>
  <si>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</si>
  <si>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</si>
  <si>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</si>
  <si>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</si>
  <si>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</si>
  <si>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</si>
  <si>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</si>
  <si>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</si>
  <si>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</si>
  <si>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</si>
  <si>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</si>
  <si>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</si>
  <si>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</si>
  <si>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</si>
  <si>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</si>
  <si>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</si>
  <si>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</si>
  <si>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</si>
  <si>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</si>
  <si>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</si>
  <si>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</si>
  <si>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</si>
  <si>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</si>
  <si>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</si>
  <si>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</si>
  <si>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</si>
  <si>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</si>
  <si>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</si>
  <si>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</si>
  <si>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</si>
  <si>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</si>
  <si>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</si>
  <si>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</si>
  <si>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</si>
  <si>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</si>
  <si>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</si>
  <si>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</si>
  <si>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</si>
  <si>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</si>
  <si>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</si>
  <si>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</si>
  <si>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</si>
  <si>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</si>
  <si>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</si>
  <si>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</si>
  <si>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</si>
  <si>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</si>
  <si>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</si>
  <si>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</si>
  <si>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</si>
  <si>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</si>
  <si>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</si>
  <si>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</si>
  <si>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</si>
  <si>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</si>
  <si>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</si>
  <si>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</si>
  <si>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</si>
  <si>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</si>
  <si>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</si>
  <si>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</si>
  <si>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</si>
  <si>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</si>
  <si>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</si>
  <si>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</si>
  <si>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</si>
  <si>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</si>
  <si>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</si>
  <si>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</si>
  <si>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</si>
  <si>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</si>
  <si>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</si>
  <si>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</si>
  <si>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</si>
  <si>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</si>
  <si>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</si>
  <si>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</si>
  <si>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</si>
  <si>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</si>
  <si>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</si>
  <si>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</si>
  <si>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</si>
  <si>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</si>
  <si>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</si>
  <si>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</si>
  <si>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</si>
  <si>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</si>
  <si>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</si>
  <si>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</si>
  <si>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</si>
  <si>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</si>
  <si>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</si>
  <si>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</si>
  <si>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</si>
  <si>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</si>
  <si>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</si>
  <si>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</si>
  <si>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</si>
  <si>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</si>
  <si>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</si>
  <si>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</si>
  <si>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</si>
  <si>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</si>
  <si>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</si>
  <si>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</si>
  <si>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</si>
  <si>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</si>
  <si>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</si>
  <si>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</si>
  <si>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</si>
  <si>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</si>
  <si>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</si>
  <si>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</si>
  <si>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</si>
  <si>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</si>
  <si>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</si>
  <si>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</si>
  <si>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</si>
  <si>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</si>
  <si>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</si>
  <si>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</si>
  <si>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</si>
  <si>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</si>
  <si>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</si>
  <si>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</si>
  <si>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</si>
  <si>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</si>
  <si>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</si>
  <si>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</si>
  <si>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</si>
  <si>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</si>
  <si>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</si>
  <si>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</si>
  <si>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</si>
  <si>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</si>
  <si>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</si>
  <si>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</si>
  <si>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</si>
  <si>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</si>
  <si>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</si>
  <si>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</si>
  <si>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</si>
  <si>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</si>
  <si>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</si>
  <si>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</si>
  <si>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</si>
  <si>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</si>
  <si>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</si>
  <si>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</si>
  <si>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</si>
  <si>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</si>
  <si>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</si>
  <si>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</si>
  <si>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</si>
  <si>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</si>
  <si>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</si>
  <si>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</si>
  <si>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</si>
  <si>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</si>
  <si>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</si>
  <si>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</si>
  <si>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</si>
  <si>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</si>
  <si>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</si>
  <si>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</si>
  <si>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</si>
  <si>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</si>
  <si>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</si>
  <si>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</si>
  <si>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</si>
  <si>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</si>
  <si>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</si>
  <si>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</si>
  <si>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</si>
  <si>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</si>
  <si>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</si>
  <si>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</si>
  <si>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</si>
  <si>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</si>
  <si>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</si>
  <si>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</si>
  <si>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</si>
  <si>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</si>
  <si>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</si>
  <si>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</si>
  <si>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</si>
  <si>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</si>
  <si>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</si>
  <si>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</si>
  <si>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</si>
  <si>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</si>
  <si>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</si>
  <si>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</si>
  <si>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</si>
  <si>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</si>
  <si>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</si>
  <si>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</si>
  <si>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</si>
  <si>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</si>
  <si>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</si>
  <si>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</si>
  <si>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</si>
  <si>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</si>
  <si>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</si>
  <si>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</si>
  <si>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</si>
  <si>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</si>
  <si>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</si>
  <si>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</si>
  <si>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</si>
  <si>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</si>
  <si>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</si>
  <si>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</si>
  <si>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</si>
  <si>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</si>
  <si>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</si>
  <si>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</si>
  <si>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</si>
  <si>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</si>
  <si>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</si>
  <si>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</si>
  <si>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</si>
  <si>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</si>
  <si>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</si>
  <si>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</si>
  <si>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</si>
  <si>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</si>
  <si>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</si>
  <si>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</si>
  <si>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</si>
  <si>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</si>
  <si>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</si>
  <si>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</si>
  <si>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</si>
  <si>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</si>
  <si>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</si>
  <si>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</si>
  <si>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</si>
  <si>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</si>
  <si>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</si>
  <si>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</si>
  <si>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</si>
  <si>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</si>
  <si>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</si>
  <si>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</si>
  <si>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</si>
  <si>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</si>
  <si>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</si>
  <si>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</si>
  <si>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</si>
  <si>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</si>
  <si>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</si>
  <si>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</si>
  <si>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</si>
  <si>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</si>
  <si>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</si>
  <si>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</si>
  <si>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</si>
  <si>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</si>
  <si>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</si>
  <si>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</si>
  <si>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</si>
  <si>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</si>
  <si>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</si>
  <si>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</si>
  <si>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</si>
  <si>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</si>
  <si>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</si>
  <si>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</si>
  <si>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</si>
  <si>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</si>
  <si>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</si>
  <si>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</si>
  <si>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</si>
  <si>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</si>
  <si>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</si>
  <si>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</si>
  <si>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</si>
  <si>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</si>
  <si>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</si>
  <si>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</si>
  <si>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</si>
  <si>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</si>
  <si>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</si>
  <si>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</si>
  <si>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</si>
  <si>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</si>
  <si>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</si>
  <si>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</si>
  <si>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</si>
  <si>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</si>
  <si>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</si>
  <si>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</si>
  <si>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</si>
  <si>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</si>
  <si>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</si>
  <si>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</si>
  <si>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</si>
  <si>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</si>
  <si>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</si>
  <si>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</si>
  <si>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</si>
  <si>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</si>
  <si>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</si>
  <si>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</si>
  <si>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</si>
  <si>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</si>
  <si>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</si>
  <si>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</si>
  <si>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</si>
  <si>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</si>
  <si>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</si>
  <si>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</si>
  <si>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</si>
  <si>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</si>
  <si>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</si>
  <si>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</si>
  <si>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</si>
  <si>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</si>
  <si>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</si>
  <si>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</si>
  <si>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</si>
  <si>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</si>
  <si>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</si>
  <si>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</si>
  <si>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</si>
  <si>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</si>
  <si>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</si>
  <si>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</si>
  <si>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</si>
  <si>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</si>
  <si>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</si>
  <si>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</si>
  <si>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</si>
  <si>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</si>
  <si>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</si>
  <si>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</si>
  <si>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</si>
  <si>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</si>
  <si>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</si>
  <si>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</si>
  <si>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</si>
  <si>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</si>
  <si>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</si>
  <si>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</si>
  <si>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</si>
  <si>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</si>
  <si>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</si>
  <si>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</si>
  <si>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</si>
  <si>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</si>
  <si>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</si>
  <si>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</si>
  <si>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</si>
  <si>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</si>
  <si>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</si>
  <si>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</si>
  <si>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</si>
  <si>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</si>
  <si>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</si>
  <si>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</si>
  <si>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</si>
  <si>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</si>
  <si>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</si>
  <si>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</si>
  <si>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</si>
  <si>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</si>
  <si>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</si>
  <si>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</si>
  <si>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</si>
  <si>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</si>
  <si>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</si>
  <si>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</si>
  <si>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</si>
  <si>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</si>
  <si>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</si>
  <si>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</si>
  <si>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</si>
  <si>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</si>
  <si>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</si>
  <si>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</si>
  <si>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</si>
  <si>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</si>
  <si>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</si>
  <si>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</si>
  <si>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</si>
  <si>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</si>
  <si>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</si>
  <si>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</si>
  <si>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</si>
  <si>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</si>
  <si>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</si>
  <si>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</si>
  <si>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</si>
  <si>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</si>
  <si>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</si>
  <si>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</si>
  <si>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</si>
  <si>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</si>
  <si>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</si>
  <si>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</si>
  <si>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</si>
  <si>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</si>
  <si>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</si>
  <si>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</si>
  <si>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</si>
  <si>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</si>
  <si>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</si>
  <si>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</si>
  <si>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</si>
  <si>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</si>
  <si>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</si>
  <si>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</si>
  <si>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</si>
  <si>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</si>
  <si>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</si>
  <si>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</si>
  <si>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</si>
  <si>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</si>
  <si>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</si>
  <si>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</si>
  <si>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</si>
  <si>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</si>
  <si>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</si>
  <si>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</si>
  <si>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</si>
  <si>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</si>
  <si>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</si>
  <si>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</si>
  <si>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</si>
  <si>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</si>
  <si>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</si>
  <si>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</si>
  <si>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</si>
  <si>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</si>
  <si>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</si>
  <si>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</si>
  <si>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</si>
  <si>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</si>
  <si>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</si>
  <si>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</si>
  <si>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</si>
  <si>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</si>
  <si>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</si>
  <si>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</si>
  <si>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</si>
  <si>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</si>
  <si>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</si>
  <si>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</si>
  <si>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</si>
  <si>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</si>
  <si>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</si>
  <si>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</si>
  <si>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</si>
  <si>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</si>
  <si>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</si>
  <si>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</si>
  <si>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</si>
  <si>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</si>
  <si>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</si>
  <si>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</si>
  <si>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</si>
  <si>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</si>
  <si>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</si>
  <si>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</si>
  <si>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</si>
  <si>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</si>
  <si>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</si>
  <si>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</si>
  <si>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</si>
  <si>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</si>
  <si>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</si>
  <si>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</si>
  <si>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</si>
  <si>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</si>
  <si>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</si>
  <si>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</si>
  <si>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</si>
  <si>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</si>
  <si>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</si>
  <si>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</si>
  <si>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</si>
  <si>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</si>
  <si>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</si>
  <si>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</si>
  <si>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</si>
  <si>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</si>
  <si>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</si>
  <si>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</si>
  <si>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</si>
  <si>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</si>
  <si>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</si>
  <si>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</si>
  <si>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</si>
  <si>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</si>
  <si>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</si>
  <si>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</si>
  <si>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</si>
  <si>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</si>
  <si>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</si>
  <si>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</si>
  <si>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</si>
  <si>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</si>
  <si>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</si>
  <si>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</si>
  <si>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</si>
  <si>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</si>
  <si>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</si>
  <si>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</si>
  <si>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</si>
  <si>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</si>
  <si>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</si>
  <si>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</si>
  <si>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</si>
  <si>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</si>
  <si>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</si>
  <si>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</si>
  <si>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</si>
  <si>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</si>
  <si>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</si>
  <si>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</si>
  <si>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</si>
  <si>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</si>
  <si>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</si>
  <si>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</si>
  <si>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</si>
  <si>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</si>
  <si>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</si>
  <si>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</si>
  <si>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</si>
  <si>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</si>
  <si>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</si>
  <si>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</si>
  <si>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</si>
  <si>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</si>
  <si>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</si>
  <si>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</si>
  <si>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</si>
  <si>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</si>
  <si>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</si>
  <si>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</si>
  <si>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</si>
  <si>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</si>
  <si>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</si>
  <si>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</si>
  <si>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</si>
  <si>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</si>
  <si>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</si>
  <si>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</si>
  <si>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</si>
  <si>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</si>
  <si>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</si>
  <si>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</si>
  <si>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</si>
  <si>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</si>
  <si>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</si>
  <si>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</si>
  <si>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</si>
  <si>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</si>
  <si>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</si>
  <si>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</si>
  <si>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</si>
  <si>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</si>
  <si>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</si>
  <si>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</si>
  <si>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</si>
  <si>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</si>
  <si>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</si>
  <si>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</si>
  <si>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</si>
  <si>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</si>
  <si>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</si>
  <si>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</si>
  <si>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</si>
  <si>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</si>
  <si>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</si>
  <si>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</si>
  <si>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</si>
  <si>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</si>
  <si>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</si>
  <si>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</si>
  <si>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</si>
  <si>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</si>
  <si>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</si>
  <si>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</si>
  <si>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</si>
  <si>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</si>
  <si>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</si>
  <si>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</si>
  <si>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</si>
  <si>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</si>
  <si>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</si>
  <si>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</si>
  <si>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</si>
  <si>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</si>
  <si>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</si>
  <si>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</si>
  <si>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</si>
  <si>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</si>
  <si>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</si>
  <si>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</si>
  <si>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</si>
  <si>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</si>
  <si>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</si>
  <si>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</si>
  <si>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</si>
  <si>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</si>
  <si>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</si>
  <si>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</si>
  <si>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</si>
  <si>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</si>
  <si>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</si>
  <si>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</si>
  <si>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</si>
  <si>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</si>
  <si>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</si>
  <si>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</si>
  <si>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</si>
  <si>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</si>
  <si>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</si>
  <si>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</si>
  <si>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</si>
  <si>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</si>
  <si>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</si>
  <si>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</si>
  <si>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</si>
  <si>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</si>
  <si>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</si>
  <si>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</si>
  <si>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</si>
  <si>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</si>
  <si>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</si>
  <si>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</si>
  <si>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</si>
  <si>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</si>
  <si>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</si>
  <si>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</si>
  <si>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</si>
  <si>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</si>
  <si>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</si>
  <si>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</si>
  <si>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</si>
  <si>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</si>
  <si>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</si>
  <si>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</si>
  <si>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</si>
  <si>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</si>
  <si>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</si>
  <si>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</si>
  <si>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</si>
  <si>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</si>
  <si>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</si>
  <si>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</si>
  <si>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</si>
  <si>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</si>
  <si>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</si>
  <si>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</si>
  <si>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</si>
  <si>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</si>
  <si>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</si>
  <si>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</si>
  <si>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</si>
  <si>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</si>
  <si>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</si>
  <si>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</si>
  <si>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</si>
  <si>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</si>
  <si>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</si>
  <si>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</si>
  <si>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</si>
  <si>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</si>
  <si>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</si>
  <si>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</si>
  <si>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</si>
  <si>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</si>
  <si>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</si>
  <si>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</si>
  <si>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</si>
  <si>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</si>
  <si>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</si>
  <si>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</si>
  <si>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</si>
  <si>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</si>
  <si>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</si>
  <si>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</si>
  <si>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</si>
  <si>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</si>
  <si>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</si>
  <si>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</si>
  <si>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</si>
  <si>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</si>
  <si>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</si>
  <si>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</si>
  <si>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</si>
  <si>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</si>
  <si>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</si>
  <si>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</si>
  <si>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</si>
  <si>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</si>
  <si>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</si>
  <si>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</si>
  <si>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</si>
  <si>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</si>
  <si>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</si>
  <si>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</si>
  <si>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</si>
  <si>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</si>
  <si>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</si>
  <si>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</si>
  <si>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</si>
  <si>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</si>
  <si>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</si>
  <si>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</si>
  <si>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</si>
  <si>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</si>
  <si>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</si>
  <si>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</si>
  <si>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</si>
  <si>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</si>
  <si>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</si>
  <si>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</si>
  <si>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</si>
  <si>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</si>
  <si>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</si>
  <si>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</si>
  <si>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</si>
  <si>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</si>
  <si>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</si>
  <si>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</si>
  <si>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</si>
  <si>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</si>
  <si>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</si>
  <si>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</si>
  <si>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</si>
  <si>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</si>
  <si>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</si>
  <si>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</si>
  <si>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</si>
  <si>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</si>
  <si>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</si>
  <si>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</si>
  <si>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</si>
  <si>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</si>
  <si>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</si>
  <si>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</si>
  <si>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</si>
  <si>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</si>
  <si>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</si>
  <si>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</si>
  <si>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</si>
  <si>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</si>
  <si>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</si>
  <si>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</si>
  <si>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</si>
  <si>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</si>
  <si>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</si>
  <si>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</si>
  <si>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</si>
  <si>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</si>
  <si>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</si>
  <si>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</si>
  <si>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</si>
  <si>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</si>
  <si>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</si>
  <si>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</si>
  <si>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</si>
  <si>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</si>
  <si>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</si>
  <si>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</si>
  <si>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</si>
  <si>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</si>
  <si>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</si>
  <si>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</si>
  <si>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</si>
  <si>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</si>
  <si>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</si>
  <si>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</si>
  <si>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</si>
  <si>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</si>
  <si>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</si>
  <si>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</si>
  <si>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</si>
  <si>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</si>
  <si>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</si>
  <si>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</si>
  <si>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</si>
  <si>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</si>
  <si>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</si>
  <si>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</si>
  <si>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</si>
  <si>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</si>
  <si>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</si>
  <si>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</si>
  <si>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</si>
  <si>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</si>
  <si>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</si>
  <si>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</si>
  <si>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</si>
  <si>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</si>
  <si>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</si>
  <si>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</si>
  <si>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</si>
  <si>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</si>
  <si>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</si>
  <si>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</si>
  <si>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</si>
  <si>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</si>
  <si>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</si>
  <si>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</si>
  <si>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</si>
  <si>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</si>
  <si>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</si>
  <si>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</si>
  <si>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</si>
  <si>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</si>
  <si>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</si>
  <si>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</si>
  <si>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</si>
  <si>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</si>
  <si>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</si>
  <si>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</si>
  <si>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</si>
  <si>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</si>
  <si>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</si>
  <si>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</si>
  <si>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</si>
  <si>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</si>
  <si>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</si>
  <si>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</si>
  <si>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</si>
  <si>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</si>
  <si>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</si>
  <si>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</si>
  <si>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</si>
  <si>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</si>
  <si>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</si>
  <si>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</si>
  <si>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</si>
  <si>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</si>
  <si>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</si>
  <si>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</si>
  <si>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</si>
  <si>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</si>
  <si>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</si>
  <si>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</si>
  <si>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</si>
  <si>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</si>
  <si>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</si>
  <si>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</si>
  <si>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</si>
  <si>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</si>
  <si>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</si>
  <si>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</si>
  <si>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</si>
  <si>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</si>
  <si>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</si>
  <si>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</si>
  <si>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</si>
  <si>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</si>
  <si>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</si>
  <si>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</si>
  <si>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</si>
  <si>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</si>
  <si>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</si>
  <si>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</si>
  <si>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</si>
  <si>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</si>
  <si>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</si>
  <si>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</si>
  <si>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</si>
  <si>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</si>
  <si>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</si>
  <si>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</si>
  <si>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</si>
  <si>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</si>
  <si>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</si>
  <si>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</si>
  <si>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</si>
  <si>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</si>
  <si>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</si>
  <si>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</si>
  <si>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</si>
  <si>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</si>
  <si>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</si>
  <si>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</si>
  <si>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</si>
  <si>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</si>
  <si>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</si>
  <si>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</si>
  <si>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</si>
  <si>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</si>
  <si>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</si>
  <si>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</si>
  <si>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</si>
  <si>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</si>
  <si>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</si>
  <si>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</si>
  <si>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</si>
  <si>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</si>
  <si>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</si>
  <si>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</si>
  <si>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</si>
  <si>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</si>
  <si>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</si>
  <si>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</si>
  <si>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</si>
  <si>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</si>
  <si>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</si>
  <si>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</si>
  <si>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</si>
  <si>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</si>
  <si>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</si>
  <si>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</si>
  <si>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</si>
  <si>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</si>
  <si>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</si>
  <si>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</si>
  <si>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</si>
  <si>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</si>
  <si>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</si>
  <si>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</si>
  <si>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</si>
  <si>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</si>
  <si>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</si>
  <si>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</si>
  <si>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</si>
  <si>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</si>
  <si>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</si>
  <si>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</si>
  <si>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</si>
  <si>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</si>
  <si>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</si>
  <si>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</si>
  <si>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</si>
  <si>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</si>
  <si>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</si>
  <si>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</si>
  <si>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</si>
  <si>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</si>
  <si>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</si>
  <si>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</si>
  <si>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</si>
  <si>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</si>
  <si>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</si>
  <si>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</si>
  <si>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</si>
  <si>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</si>
  <si>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</si>
  <si>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</si>
  <si>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</si>
  <si>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</si>
  <si>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</si>
  <si>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</si>
  <si>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</si>
  <si>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</si>
  <si>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</si>
  <si>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</si>
  <si>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</si>
  <si>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</si>
  <si>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</si>
  <si>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</si>
  <si>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</si>
  <si>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</si>
  <si>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</si>
  <si>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</si>
  <si>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</si>
  <si>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</si>
  <si>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</si>
  <si>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</si>
  <si>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</si>
  <si>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</si>
  <si>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</si>
  <si>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</si>
  <si>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</si>
  <si>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</si>
  <si>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</si>
  <si>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</si>
  <si>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</si>
  <si>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</si>
  <si>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</si>
  <si>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</si>
  <si>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</si>
  <si>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</si>
  <si>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</si>
  <si>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</si>
  <si>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</si>
  <si>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</si>
  <si>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</si>
  <si>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</si>
  <si>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</si>
  <si>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</si>
  <si>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</si>
  <si>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</si>
  <si>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</si>
  <si>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</si>
  <si>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</si>
  <si>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</si>
  <si>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</si>
  <si>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</si>
  <si>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</si>
  <si>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</si>
  <si>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</si>
  <si>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</si>
  <si>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</si>
  <si>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</si>
  <si>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</si>
  <si>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</si>
  <si>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</si>
  <si>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</si>
  <si>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</si>
  <si>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</si>
  <si>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</si>
  <si>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</si>
  <si>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</si>
  <si>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</si>
  <si>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</si>
  <si>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</si>
  <si>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</si>
  <si>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</si>
  <si>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</si>
  <si>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</si>
  <si>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</si>
  <si>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</si>
  <si>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</si>
  <si>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</si>
  <si>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</si>
  <si>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</si>
  <si>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</si>
  <si>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</si>
  <si>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</si>
  <si>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</si>
  <si>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</si>
  <si>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</si>
  <si>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</si>
  <si>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</si>
  <si>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</si>
  <si>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</si>
  <si>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</si>
  <si>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</si>
  <si>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</si>
  <si>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</si>
  <si>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</si>
  <si>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</si>
  <si>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</si>
  <si>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</si>
  <si>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</si>
  <si>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</si>
  <si>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</si>
  <si>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</si>
  <si>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</si>
  <si>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</si>
  <si>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</si>
  <si>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</si>
  <si>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</si>
  <si>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</si>
  <si>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</si>
  <si>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</si>
  <si>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</si>
  <si>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</si>
  <si>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</si>
  <si>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</si>
  <si>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</si>
  <si>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</si>
  <si>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</si>
  <si>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</si>
  <si>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</si>
  <si>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</si>
  <si>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</si>
  <si>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</si>
  <si>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</si>
  <si>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</si>
  <si>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</si>
  <si>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</si>
  <si>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</si>
  <si>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</si>
  <si>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</si>
  <si>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</si>
  <si>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</si>
  <si>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</si>
  <si>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</si>
  <si>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</si>
  <si>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</si>
  <si>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</si>
  <si>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</si>
  <si>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</si>
  <si>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</si>
  <si>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</si>
  <si>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</si>
  <si>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</si>
  <si>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</si>
  <si>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</si>
  <si>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</si>
  <si>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</si>
  <si>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</si>
  <si>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</si>
  <si>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</si>
  <si>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</si>
  <si>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</si>
  <si>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</si>
  <si>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</si>
  <si>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</si>
  <si>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</si>
  <si>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</si>
  <si>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</si>
  <si>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</si>
  <si>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</si>
  <si>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</si>
  <si>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</si>
  <si>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</si>
  <si>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</si>
  <si>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</si>
  <si>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</si>
  <si>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</si>
  <si>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</si>
  <si>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</si>
  <si>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</si>
  <si>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</si>
  <si>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</si>
  <si>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</si>
  <si>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</si>
  <si>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</si>
  <si>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</si>
  <si>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</si>
  <si>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</si>
  <si>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</si>
  <si>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</si>
  <si>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</si>
  <si>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</si>
  <si>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</si>
  <si>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</si>
  <si>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</si>
  <si>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</si>
  <si>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</si>
  <si>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</si>
  <si>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</si>
  <si>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</si>
  <si>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</si>
  <si>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</si>
  <si>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</si>
  <si>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</si>
  <si>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</si>
  <si>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</si>
  <si>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</si>
  <si>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</si>
  <si>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</si>
  <si>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</si>
  <si>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</si>
  <si>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</si>
  <si>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</si>
  <si>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</si>
  <si>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</si>
  <si>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</si>
  <si>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</si>
  <si>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</si>
  <si>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</si>
  <si>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</si>
  <si>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</si>
  <si>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</si>
  <si>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</si>
  <si>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</si>
  <si>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</si>
  <si>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</si>
  <si>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</si>
  <si>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</si>
  <si>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</si>
  <si>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</si>
  <si>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</si>
  <si>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</si>
  <si>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</si>
  <si>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</si>
  <si>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</si>
  <si>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</si>
  <si>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</si>
  <si>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</si>
  <si>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</si>
  <si>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</si>
  <si>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</si>
  <si>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</si>
  <si>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</si>
  <si>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</si>
  <si>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</si>
  <si>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</si>
  <si>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</si>
  <si>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</si>
  <si>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</si>
  <si>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</si>
  <si>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</si>
  <si>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</si>
  <si>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</si>
  <si>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</si>
  <si>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</si>
  <si>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</si>
  <si>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</si>
  <si>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</si>
  <si>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</si>
  <si>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</si>
  <si>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</si>
  <si>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</si>
  <si>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</si>
  <si>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</si>
  <si>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</si>
  <si>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</si>
  <si>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</si>
  <si>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</si>
  <si>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</si>
  <si>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</si>
  <si>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</si>
  <si>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</si>
  <si>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</si>
  <si>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</si>
  <si>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</si>
  <si>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</si>
  <si>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</si>
  <si>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</si>
  <si>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</si>
  <si>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</si>
  <si>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</si>
  <si>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</si>
  <si>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</si>
  <si>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</si>
  <si>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</si>
  <si>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</si>
  <si>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</si>
  <si>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</si>
  <si>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</si>
  <si>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</si>
  <si>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</si>
  <si>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</si>
  <si>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</si>
  <si>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</si>
  <si>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</si>
  <si>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</si>
  <si>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</si>
  <si>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</si>
  <si>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</si>
  <si>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</si>
  <si>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</si>
  <si>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</si>
  <si>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</si>
  <si>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</si>
  <si>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</si>
  <si>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</si>
  <si>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</si>
  <si>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</si>
  <si>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</si>
  <si>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</si>
  <si>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</si>
  <si>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</si>
  <si>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</si>
  <si>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</si>
  <si>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</si>
  <si>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</si>
  <si>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</si>
  <si>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</si>
  <si>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</si>
  <si>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</si>
  <si>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</si>
  <si>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</si>
  <si>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</si>
  <si>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</si>
  <si>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</si>
  <si>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</si>
  <si>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</si>
  <si>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</si>
  <si>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</si>
  <si>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</si>
  <si>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</si>
  <si>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</si>
  <si>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</si>
  <si>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</si>
  <si>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</si>
  <si>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</si>
  <si>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</si>
  <si>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</si>
  <si>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</si>
  <si>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</si>
  <si>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</si>
  <si>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</si>
  <si>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</si>
  <si>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</si>
  <si>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</si>
  <si>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</si>
  <si>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</si>
  <si>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</si>
  <si>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</si>
  <si>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</si>
  <si>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</si>
  <si>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</si>
  <si>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</si>
  <si>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</si>
  <si>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</si>
  <si>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</si>
  <si>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</si>
  <si>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</si>
  <si>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</si>
  <si>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</si>
  <si>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</si>
  <si>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</si>
  <si>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</si>
  <si>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</si>
  <si>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</si>
  <si>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</si>
  <si>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</si>
  <si>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</si>
  <si>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</si>
  <si>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</si>
  <si>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</si>
  <si>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</si>
  <si>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</si>
  <si>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</si>
  <si>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</si>
  <si>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</si>
  <si>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</si>
  <si>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</si>
  <si>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</si>
  <si>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</si>
  <si>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</si>
  <si>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</si>
  <si>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</si>
  <si>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</si>
  <si>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</si>
  <si>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</si>
  <si>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</si>
  <si>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</si>
  <si>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</si>
  <si>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</si>
  <si>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</si>
  <si>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</si>
  <si>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</si>
  <si>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</si>
  <si>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</si>
  <si>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</si>
  <si>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</si>
  <si>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</si>
  <si>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</si>
  <si>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</si>
  <si>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</si>
  <si>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</si>
  <si>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</si>
  <si>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</si>
  <si>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</si>
  <si>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</si>
  <si>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</si>
  <si>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</si>
  <si>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</si>
  <si>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</si>
  <si>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</si>
  <si>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</si>
  <si>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</si>
  <si>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</si>
  <si>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</si>
  <si>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</si>
  <si>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</si>
  <si>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</si>
  <si>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</si>
  <si>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</si>
  <si>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</si>
  <si>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</si>
  <si>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</si>
  <si>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</si>
  <si>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</si>
  <si>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</si>
  <si>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</si>
  <si>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</si>
  <si>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</si>
  <si>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</si>
  <si>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</si>
  <si>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</si>
  <si>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</si>
  <si>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</si>
  <si>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</si>
  <si>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</si>
  <si>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</si>
  <si>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</si>
  <si>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</si>
  <si>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</si>
  <si>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</si>
  <si>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</si>
  <si>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</si>
  <si>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</si>
  <si>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</si>
  <si>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</si>
  <si>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</si>
  <si>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</si>
  <si>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</si>
  <si>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</si>
  <si>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</si>
  <si>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</si>
  <si>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</si>
  <si>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</si>
  <si>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</si>
  <si>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</si>
  <si>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</si>
  <si>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</si>
  <si>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</si>
  <si>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</si>
  <si>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</si>
  <si>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</si>
  <si>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</si>
  <si>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</si>
  <si>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</si>
  <si>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</si>
  <si>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</si>
  <si>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</si>
  <si>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</si>
  <si>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</si>
  <si>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</si>
  <si>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</si>
  <si>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</si>
  <si>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</si>
  <si>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</si>
  <si>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</si>
  <si>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</si>
  <si>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</si>
  <si>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</si>
  <si>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</si>
  <si>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</si>
  <si>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</si>
  <si>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</si>
  <si>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</si>
  <si>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</si>
  <si>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</si>
  <si>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</si>
  <si>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</si>
  <si>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</si>
  <si>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</si>
  <si>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</si>
  <si>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</si>
  <si>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</si>
  <si>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</si>
  <si>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</si>
  <si>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</si>
  <si>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</si>
  <si>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</si>
  <si>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</si>
  <si>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</si>
  <si>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</si>
  <si>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</si>
  <si>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</si>
  <si>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</si>
  <si>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</si>
  <si>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</si>
  <si>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</si>
  <si>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</si>
  <si>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</si>
  <si>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</si>
  <si>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</si>
  <si>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</si>
  <si>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</si>
  <si>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</si>
  <si>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</si>
  <si>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</si>
  <si>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</si>
  <si>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</si>
  <si>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</si>
  <si>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</si>
  <si>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</si>
  <si>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</si>
  <si>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</si>
  <si>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</si>
  <si>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</si>
  <si>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</si>
  <si>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</si>
  <si>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</si>
  <si>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</si>
  <si>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</si>
  <si>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</si>
  <si>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</si>
  <si>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</si>
  <si>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</si>
  <si>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</si>
  <si>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</si>
  <si>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</si>
  <si>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</si>
  <si>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</si>
  <si>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</si>
  <si>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</si>
  <si>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</si>
  <si>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</si>
  <si>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</si>
  <si>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</si>
  <si>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</si>
  <si>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</si>
  <si>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</si>
  <si>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</si>
  <si>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</si>
  <si>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</si>
  <si>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</si>
  <si>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</si>
  <si>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</si>
  <si>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</si>
  <si>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</si>
  <si>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</si>
  <si>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</si>
  <si>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</si>
  <si>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</si>
  <si>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</si>
  <si>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</si>
  <si>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</si>
  <si>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</si>
  <si>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</si>
  <si>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</si>
  <si>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</si>
  <si>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</si>
  <si>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</si>
  <si>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</si>
  <si>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</si>
  <si>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</si>
  <si>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</si>
  <si>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</si>
  <si>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</si>
  <si>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</si>
  <si>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</si>
  <si>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</si>
  <si>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</si>
  <si>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</si>
  <si>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</si>
  <si>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</si>
  <si>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</si>
  <si>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</si>
  <si>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</si>
  <si>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</si>
  <si>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</si>
  <si>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</si>
  <si>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</si>
  <si>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</si>
  <si>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</si>
  <si>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</si>
  <si>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</si>
  <si>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</si>
  <si>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</si>
  <si>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</si>
  <si>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</si>
  <si>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</si>
  <si>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</si>
  <si>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</si>
  <si>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</si>
  <si>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</si>
  <si>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</si>
  <si>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</si>
  <si>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</si>
  <si>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</si>
  <si>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</si>
  <si>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</si>
  <si>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</si>
  <si>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</si>
  <si>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</si>
  <si>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</si>
  <si>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</si>
  <si>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</si>
  <si>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</si>
  <si>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</si>
  <si>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</si>
  <si>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</si>
  <si>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</si>
  <si>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</si>
  <si>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</si>
  <si>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</si>
  <si>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</si>
  <si>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</si>
  <si>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</si>
  <si>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</si>
  <si>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</si>
  <si>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</si>
  <si>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</si>
  <si>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</si>
  <si>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</si>
  <si>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</si>
  <si>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</si>
  <si>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</si>
  <si>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</si>
  <si>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</si>
  <si>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</si>
  <si>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</si>
  <si>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</si>
  <si>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</si>
  <si>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</si>
  <si>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</si>
  <si>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</si>
  <si>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</si>
  <si>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</si>
  <si>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</si>
  <si>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</si>
  <si>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</si>
  <si>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</si>
  <si>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</si>
  <si>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</si>
  <si>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</si>
  <si>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</si>
  <si>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</si>
  <si>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</si>
  <si>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</si>
  <si>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</si>
  <si>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</si>
  <si>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</si>
  <si>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</si>
  <si>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</si>
  <si>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</si>
  <si>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</si>
  <si>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</si>
  <si>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</si>
  <si>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</si>
  <si>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</si>
  <si>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</si>
  <si>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</si>
  <si>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</si>
  <si>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</si>
  <si>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</si>
  <si>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</si>
  <si>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</si>
  <si>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</si>
  <si>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</si>
  <si>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</si>
  <si>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</si>
  <si>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</si>
  <si>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</si>
  <si>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</si>
  <si>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</si>
  <si>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</si>
  <si>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</si>
  <si>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</si>
  <si>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</si>
  <si>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</si>
  <si>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</si>
  <si>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</si>
  <si>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</si>
  <si>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</si>
  <si>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</si>
  <si>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</si>
  <si>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</si>
  <si>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</si>
  <si>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</si>
  <si>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</si>
  <si>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</si>
  <si>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</si>
  <si>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</si>
  <si>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</si>
  <si>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</si>
  <si>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</si>
  <si>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</si>
  <si>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</si>
  <si>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</si>
  <si>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</si>
  <si>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</si>
  <si>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</si>
  <si>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</si>
  <si>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</si>
  <si>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</si>
  <si>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</si>
  <si>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</si>
  <si>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</si>
  <si>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</si>
  <si>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</si>
  <si>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</si>
  <si>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</si>
  <si>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</si>
  <si>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</si>
  <si>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</si>
  <si>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</si>
  <si>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</si>
  <si>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</si>
  <si>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</si>
  <si>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</si>
  <si>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</si>
  <si>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</si>
  <si>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</si>
  <si>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</si>
  <si>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</si>
  <si>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</si>
  <si>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</si>
  <si>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</si>
  <si>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</si>
  <si>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</si>
  <si>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</si>
  <si>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</si>
  <si>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</si>
  <si>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</si>
  <si>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</si>
  <si>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</si>
  <si>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</si>
  <si>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</si>
  <si>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</si>
  <si>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</si>
  <si>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</si>
  <si>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</si>
  <si>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</si>
  <si>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</si>
  <si>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</si>
  <si>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</si>
  <si>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</si>
  <si>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</si>
  <si>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</si>
  <si>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</si>
  <si>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</si>
  <si>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</si>
  <si>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</si>
  <si>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</si>
  <si>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</si>
  <si>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</si>
  <si>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</si>
  <si>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</si>
  <si>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</si>
  <si>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</si>
  <si>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</si>
  <si>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</si>
  <si>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</si>
  <si>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</si>
  <si>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</si>
  <si>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</si>
  <si>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</si>
  <si>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</si>
  <si>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</si>
  <si>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</si>
  <si>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</si>
  <si>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</si>
  <si>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</si>
  <si>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</si>
  <si>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</si>
  <si>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</si>
  <si>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</si>
  <si>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</si>
  <si>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</si>
  <si>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</si>
  <si>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</si>
  <si>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</si>
  <si>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</si>
  <si>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</si>
  <si>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</si>
  <si>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</si>
  <si>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</si>
  <si>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</si>
  <si>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</si>
  <si>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</si>
  <si>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</si>
  <si>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</si>
  <si>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</si>
  <si>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</si>
  <si>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</si>
  <si>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</si>
  <si>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</si>
  <si>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</si>
  <si>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</si>
  <si>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</si>
  <si>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</si>
  <si>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</si>
  <si>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</si>
  <si>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</si>
  <si>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</si>
  <si>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</si>
  <si>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</si>
  <si>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</si>
  <si>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</si>
  <si>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</si>
  <si>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</si>
  <si>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</si>
  <si>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</si>
  <si>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</si>
  <si>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</si>
  <si>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</si>
  <si>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</si>
  <si>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</si>
  <si>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</si>
  <si>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</si>
  <si>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</si>
  <si>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</si>
  <si>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</si>
  <si>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</si>
  <si>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</si>
  <si>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</si>
  <si>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</si>
  <si>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</si>
  <si>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</si>
  <si>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</si>
  <si>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</si>
  <si>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</si>
  <si>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</si>
  <si>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</si>
  <si>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</si>
  <si>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</si>
  <si>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</si>
  <si>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</si>
  <si>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</si>
  <si>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</si>
  <si>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</si>
  <si>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</si>
  <si>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</si>
  <si>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</si>
  <si>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</si>
  <si>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</si>
  <si>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</si>
  <si>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</si>
  <si>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</si>
  <si>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</si>
  <si>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</si>
  <si>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</si>
  <si>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</si>
  <si>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</si>
  <si>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</si>
  <si>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</si>
  <si>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</si>
  <si>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</si>
  <si>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</si>
  <si>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</si>
  <si>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</si>
  <si>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</si>
  <si>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</si>
  <si>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</si>
  <si>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</si>
  <si>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</si>
  <si>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</si>
  <si>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</si>
  <si>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</si>
  <si>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</si>
  <si>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</si>
  <si>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</si>
  <si>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</si>
  <si>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</si>
  <si>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</si>
  <si>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</si>
  <si>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</si>
  <si>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</si>
  <si>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</si>
  <si>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</si>
  <si>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</si>
  <si>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</si>
  <si>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</si>
  <si>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</si>
  <si>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</si>
  <si>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</si>
  <si>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</si>
  <si>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</si>
  <si>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</si>
  <si>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</si>
  <si>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</si>
  <si>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</si>
  <si>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</si>
  <si>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</si>
  <si>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</si>
  <si>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</si>
  <si>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</si>
  <si>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</si>
  <si>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</si>
  <si>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</si>
  <si>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</si>
  <si>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</si>
  <si>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</si>
  <si>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</si>
  <si>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</si>
  <si>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</si>
  <si>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</si>
  <si>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</si>
  <si>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</si>
  <si>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</si>
  <si>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</si>
  <si>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</si>
  <si>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</si>
  <si>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</si>
  <si>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</si>
  <si>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</si>
  <si>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</si>
  <si>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</si>
  <si>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</si>
  <si>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</si>
  <si>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</si>
  <si>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</si>
  <si>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</si>
  <si>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</si>
  <si>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</si>
  <si>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</si>
  <si>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</si>
  <si>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</si>
  <si>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</si>
  <si>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</si>
  <si>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</si>
  <si>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</si>
  <si>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</si>
  <si>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</si>
  <si>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</si>
  <si>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</si>
  <si>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</si>
  <si>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</si>
  <si>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</si>
  <si>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</si>
  <si>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</si>
  <si>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</si>
  <si>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</si>
  <si>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</si>
  <si>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</si>
  <si>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</si>
  <si>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</si>
  <si>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</si>
  <si>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</si>
  <si>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</si>
  <si>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</si>
  <si>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</si>
  <si>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</si>
  <si>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</si>
  <si>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</si>
  <si>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</si>
  <si>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</si>
  <si>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</si>
  <si>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</si>
  <si>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</si>
  <si>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</si>
  <si>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</si>
  <si>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</si>
  <si>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</si>
  <si>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</si>
  <si>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</si>
  <si>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</si>
  <si>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</si>
  <si>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</si>
  <si>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</si>
  <si>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</si>
  <si>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</si>
  <si>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</si>
  <si>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</si>
  <si>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</si>
  <si>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</si>
  <si>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</si>
  <si>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</si>
  <si>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</si>
  <si>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</si>
  <si>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</si>
  <si>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</si>
  <si>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</si>
  <si>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</si>
  <si>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</si>
  <si>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</si>
  <si>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</si>
  <si>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</si>
  <si>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</si>
  <si>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</si>
  <si>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</si>
  <si>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</si>
  <si>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</si>
  <si>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</si>
  <si>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</si>
  <si>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</si>
  <si>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</si>
  <si>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</si>
  <si>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</si>
  <si>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</si>
  <si>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</si>
  <si>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</si>
  <si>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</si>
  <si>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</si>
  <si>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</si>
  <si>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</si>
  <si>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</si>
  <si>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</si>
  <si>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</si>
  <si>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</si>
  <si>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</si>
  <si>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</si>
  <si>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</si>
  <si>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</si>
  <si>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</si>
  <si>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</si>
  <si>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</si>
  <si>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</si>
  <si>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</si>
  <si>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</si>
  <si>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</si>
  <si>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</si>
  <si>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</si>
  <si>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</si>
  <si>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</si>
  <si>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</si>
  <si>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</si>
  <si>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</si>
  <si>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</si>
  <si>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</si>
  <si>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</si>
  <si>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</si>
  <si>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</si>
  <si>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</si>
  <si>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</si>
  <si>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</si>
  <si>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</si>
  <si>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</si>
  <si>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</si>
  <si>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</si>
  <si>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</si>
  <si>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</si>
  <si>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</si>
  <si>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</si>
  <si>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</si>
  <si>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</si>
  <si>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</si>
  <si>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</si>
  <si>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</si>
  <si>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</si>
  <si>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</si>
  <si>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</si>
  <si>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</si>
  <si>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</si>
  <si>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</si>
  <si>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</si>
  <si>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</si>
  <si>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</si>
  <si>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</si>
  <si>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</si>
  <si>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</si>
  <si>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</si>
  <si>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</si>
  <si>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</si>
  <si>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</si>
  <si>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</si>
  <si>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</si>
  <si>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</si>
  <si>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</si>
  <si>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</si>
  <si>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</si>
  <si>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</si>
  <si>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</si>
  <si>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</si>
  <si>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</si>
  <si>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</si>
  <si>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</si>
  <si>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</si>
  <si>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</si>
  <si>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</si>
  <si>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</si>
  <si>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</si>
  <si>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</si>
  <si>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</si>
  <si>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</si>
  <si>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</si>
  <si>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</si>
  <si>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</si>
  <si>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</si>
  <si>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</si>
  <si>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</si>
  <si>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</si>
  <si>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</si>
  <si>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</si>
  <si>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</si>
  <si>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</si>
  <si>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</si>
  <si>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</si>
  <si>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</si>
  <si>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</si>
  <si>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</si>
  <si>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</si>
  <si>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</si>
  <si>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</si>
  <si>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</si>
  <si>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</si>
  <si>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</si>
  <si>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</si>
  <si>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</si>
  <si>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</si>
  <si>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</si>
  <si>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</si>
  <si>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</si>
  <si>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</si>
  <si>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</si>
  <si>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</si>
  <si>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</si>
  <si>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</si>
  <si>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</si>
  <si>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</si>
  <si>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</si>
  <si>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</si>
  <si>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</si>
  <si>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</si>
  <si>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</si>
  <si>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</si>
  <si>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</si>
  <si>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</si>
  <si>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</si>
  <si>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</si>
  <si>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</si>
  <si>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</si>
  <si>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</si>
  <si>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</si>
  <si>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</si>
  <si>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</si>
  <si>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</si>
  <si>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</si>
  <si>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</si>
  <si>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</si>
  <si>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</si>
  <si>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</si>
  <si>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</si>
  <si>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</si>
  <si>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</si>
  <si>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</si>
  <si>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</si>
  <si>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</si>
  <si>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</si>
  <si>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</si>
  <si>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</si>
  <si>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</si>
  <si>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</si>
  <si>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</si>
  <si>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</si>
  <si>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</si>
  <si>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</si>
  <si>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</si>
  <si>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</si>
  <si>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</si>
  <si>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</si>
  <si>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</si>
  <si>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</si>
  <si>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</si>
  <si>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</si>
  <si>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</si>
  <si>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</si>
  <si>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</si>
  <si>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</si>
  <si>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</si>
  <si>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</si>
  <si>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</si>
  <si>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</si>
  <si>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</si>
  <si>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</si>
  <si>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</si>
  <si>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</si>
  <si>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</si>
  <si>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</si>
  <si>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</si>
  <si>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</si>
  <si>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</si>
  <si>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</si>
  <si>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</si>
  <si>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</si>
  <si>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</si>
  <si>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</si>
  <si>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</si>
  <si>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</si>
  <si>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</si>
  <si>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</si>
  <si>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</si>
  <si>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</si>
  <si>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</si>
  <si>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</si>
  <si>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</si>
  <si>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</si>
  <si>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</si>
  <si>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</si>
  <si>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</si>
  <si>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</si>
  <si>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</si>
  <si>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</si>
  <si>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</si>
  <si>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</si>
  <si>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</si>
  <si>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</si>
  <si>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</si>
  <si>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</si>
  <si>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</si>
  <si>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</si>
  <si>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</si>
  <si>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</si>
  <si>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</si>
  <si>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</si>
  <si>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</si>
  <si>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</si>
  <si>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</si>
  <si>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</si>
  <si>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</si>
  <si>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</si>
  <si>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</si>
  <si>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</si>
  <si>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</si>
  <si>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</si>
  <si>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</si>
  <si>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</si>
  <si>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</si>
  <si>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</si>
  <si>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</si>
  <si>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</si>
  <si>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</si>
  <si>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</si>
  <si>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</si>
  <si>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</si>
  <si>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</si>
  <si>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</si>
  <si>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</si>
  <si>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</si>
  <si>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</si>
  <si>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</si>
  <si>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</si>
  <si>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</si>
  <si>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</si>
  <si>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</si>
  <si>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</si>
  <si>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</si>
  <si>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</si>
  <si>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</si>
  <si>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</si>
  <si>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</si>
  <si>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</si>
  <si>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</si>
  <si>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</si>
  <si>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</si>
  <si>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</si>
  <si>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</si>
  <si>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</si>
  <si>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</si>
  <si>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</si>
  <si>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</si>
  <si>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</si>
  <si>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</si>
  <si>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</si>
  <si>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</si>
  <si>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</si>
  <si>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</si>
  <si>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</si>
  <si>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</si>
  <si>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</si>
  <si>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</si>
  <si>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</si>
  <si>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</si>
  <si>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</si>
  <si>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</si>
  <si>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</si>
  <si>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</si>
  <si>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</si>
  <si>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</si>
  <si>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</si>
  <si>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</si>
  <si>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</si>
  <si>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</si>
  <si>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</si>
  <si>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</si>
  <si>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</si>
  <si>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</si>
  <si>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</si>
  <si>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</si>
  <si>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</si>
  <si>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</si>
  <si>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</si>
  <si>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</si>
  <si>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</si>
  <si>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</si>
  <si>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</si>
  <si>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</si>
  <si>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</si>
  <si>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</si>
  <si>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</si>
  <si>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</si>
  <si>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</si>
  <si>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</si>
  <si>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</si>
  <si>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</si>
  <si>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</si>
  <si>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</si>
  <si>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</si>
  <si>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</si>
  <si>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</si>
  <si>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</si>
  <si>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</si>
  <si>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</si>
  <si>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</si>
  <si>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</si>
  <si>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</si>
  <si>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</si>
  <si>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</si>
  <si>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</si>
  <si>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</si>
  <si>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</si>
  <si>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</si>
  <si>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</si>
  <si>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</si>
  <si>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</si>
  <si>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</si>
  <si>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</si>
  <si>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</si>
  <si>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</si>
  <si>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</si>
  <si>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</si>
  <si>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</si>
  <si>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</si>
  <si>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</si>
  <si>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</si>
  <si>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</si>
  <si>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</si>
  <si>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</si>
  <si>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</si>
  <si>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</si>
  <si>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</si>
  <si>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</si>
  <si>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</si>
  <si>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</si>
  <si>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</si>
  <si>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</si>
  <si>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</si>
  <si>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</si>
  <si>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</si>
  <si>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</si>
  <si>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</si>
  <si>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</si>
  <si>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</si>
  <si>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</si>
  <si>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</si>
  <si>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</si>
  <si>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</si>
  <si>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</si>
  <si>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</si>
  <si>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</si>
  <si>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</si>
  <si>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</si>
  <si>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</si>
  <si>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</si>
  <si>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</si>
  <si>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</si>
  <si>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</si>
  <si>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</si>
  <si>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</si>
  <si>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</si>
  <si>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</si>
  <si>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</si>
  <si>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</si>
  <si>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</si>
  <si>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</si>
  <si>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</si>
  <si>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</si>
  <si>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</si>
  <si>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</si>
  <si>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</si>
  <si>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</si>
  <si>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</si>
  <si>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</si>
  <si>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</si>
  <si>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</si>
  <si>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</si>
  <si>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</si>
  <si>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</si>
  <si>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</si>
  <si>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</si>
  <si>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</si>
  <si>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</si>
  <si>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</si>
  <si>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</si>
  <si>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</si>
  <si>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</si>
  <si>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</si>
  <si>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</si>
  <si>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</si>
  <si>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</si>
  <si>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</si>
  <si>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</si>
  <si>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</si>
  <si>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</si>
  <si>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</si>
  <si>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</si>
  <si>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</si>
  <si>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</si>
  <si>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</si>
  <si>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</si>
  <si>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</si>
  <si>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</si>
  <si>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</si>
  <si>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</si>
  <si>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</si>
  <si>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</si>
  <si>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</si>
  <si>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</si>
  <si>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</si>
  <si>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</si>
  <si>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</si>
  <si>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</si>
  <si>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</si>
  <si>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</si>
  <si>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</si>
  <si>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</si>
  <si>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</si>
  <si>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</si>
  <si>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</si>
  <si>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</si>
  <si>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</si>
  <si>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</si>
  <si>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</si>
  <si>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</si>
  <si>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</si>
  <si>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</si>
  <si>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</si>
  <si>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</si>
  <si>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</si>
  <si>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</si>
  <si>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</si>
  <si>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</si>
  <si>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</si>
  <si>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</si>
  <si>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</si>
  <si>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</si>
  <si>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</si>
  <si>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</si>
  <si>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</si>
  <si>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</si>
  <si>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</si>
  <si>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</si>
  <si>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</si>
  <si>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</si>
  <si>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</si>
  <si>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</si>
  <si>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</si>
  <si>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</si>
  <si>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</si>
  <si>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</si>
  <si>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</si>
  <si>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</si>
  <si>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</si>
  <si>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</si>
  <si>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</si>
  <si>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</si>
  <si>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</si>
  <si>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</si>
  <si>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</si>
  <si>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</si>
  <si>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</si>
  <si>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</si>
  <si>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</si>
  <si>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</si>
  <si>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</si>
  <si>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</si>
  <si>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</si>
  <si>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</si>
  <si>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</si>
  <si>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</si>
  <si>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</si>
  <si>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</si>
  <si>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</si>
  <si>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</si>
  <si>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</si>
  <si>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</si>
  <si>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</si>
  <si>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</si>
  <si>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</si>
  <si>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</si>
  <si>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</si>
  <si>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</si>
  <si>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</si>
  <si>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</si>
  <si>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</si>
  <si>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</si>
  <si>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</si>
  <si>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</si>
  <si>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</si>
  <si>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</si>
  <si>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</si>
  <si>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</si>
  <si>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</si>
  <si>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</si>
  <si>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</si>
  <si>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</si>
  <si>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</si>
  <si>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</si>
  <si>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</si>
  <si>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</si>
  <si>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</si>
  <si>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</si>
  <si>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</si>
  <si>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</si>
  <si>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</si>
  <si>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</si>
  <si>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</si>
  <si>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</si>
  <si>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</si>
  <si>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</si>
  <si>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</si>
  <si>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</si>
  <si>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</si>
  <si>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</si>
  <si>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</si>
  <si>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</si>
  <si>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</si>
  <si>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</si>
  <si>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</si>
  <si>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</si>
  <si>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</si>
  <si>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</si>
  <si>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</si>
  <si>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</si>
  <si>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</si>
  <si>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</si>
  <si>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</si>
  <si>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</si>
  <si>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</si>
  <si>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</si>
  <si>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</si>
  <si>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</si>
  <si>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</si>
  <si>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</si>
  <si>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</si>
  <si>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</si>
  <si>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</si>
  <si>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</si>
  <si>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</si>
  <si>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</si>
  <si>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</si>
  <si>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</si>
  <si>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</si>
  <si>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</si>
  <si>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</si>
  <si>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</si>
  <si>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</si>
  <si>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</si>
  <si>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</si>
  <si>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</si>
  <si>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</si>
  <si>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</si>
  <si>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</si>
  <si>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</si>
  <si>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</si>
  <si>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</si>
  <si>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</si>
  <si>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</si>
  <si>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</si>
  <si>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</si>
  <si>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</si>
  <si>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</si>
  <si>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</si>
  <si>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</si>
  <si>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</si>
  <si>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</si>
  <si>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</si>
  <si>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</si>
  <si>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</si>
  <si>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</si>
  <si>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</si>
  <si>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</si>
  <si>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</si>
  <si>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</si>
  <si>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</si>
  <si>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</si>
  <si>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</si>
  <si>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</si>
  <si>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</si>
  <si>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</si>
  <si>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</si>
  <si>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</si>
  <si>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</si>
  <si>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</si>
  <si>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</si>
  <si>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</si>
  <si>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</si>
  <si>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</si>
  <si>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</si>
  <si>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</si>
  <si>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</si>
  <si>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</si>
  <si>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</si>
  <si>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</si>
  <si>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</si>
  <si>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</si>
  <si>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</si>
  <si>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</si>
  <si>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</si>
  <si>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</si>
  <si>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</si>
  <si>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</si>
  <si>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</si>
  <si>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</si>
  <si>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</si>
  <si>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</si>
  <si>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</si>
  <si>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</si>
  <si>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</si>
  <si>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</si>
  <si>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</si>
  <si>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</si>
  <si>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</si>
  <si>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</si>
  <si>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</si>
  <si>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</si>
  <si>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</si>
  <si>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</si>
  <si>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</si>
  <si>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</si>
  <si>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</si>
  <si>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</si>
  <si>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</si>
  <si>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</si>
  <si>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</si>
  <si>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</si>
  <si>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</si>
  <si>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</si>
  <si>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</si>
  <si>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</si>
  <si>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</si>
  <si>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</si>
  <si>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</si>
  <si>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</si>
  <si>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</si>
  <si>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</si>
  <si>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</si>
  <si>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</si>
  <si>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</si>
  <si>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</si>
  <si>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</si>
  <si>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</si>
  <si>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</si>
  <si>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</si>
  <si>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</si>
  <si>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</si>
  <si>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</si>
  <si>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</si>
  <si>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</si>
  <si>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</si>
  <si>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</si>
  <si>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</si>
  <si>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</si>
  <si>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</si>
  <si>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</si>
  <si>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</si>
  <si>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</si>
  <si>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</si>
  <si>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</si>
  <si>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</si>
  <si>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</si>
  <si>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</si>
  <si>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</si>
  <si>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</si>
  <si>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</si>
  <si>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</si>
  <si>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</si>
  <si>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</si>
  <si>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</si>
  <si>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</si>
  <si>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</si>
  <si>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</si>
  <si>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</si>
  <si>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</si>
  <si>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</si>
  <si>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</si>
  <si>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</si>
  <si>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</si>
  <si>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</si>
  <si>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</si>
  <si>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</si>
  <si>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</si>
  <si>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</si>
  <si>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</si>
  <si>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</si>
  <si>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</si>
  <si>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</si>
  <si>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</si>
  <si>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</si>
  <si>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</si>
  <si>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</si>
  <si>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</si>
  <si>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</si>
  <si>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</si>
  <si>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</si>
  <si>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</si>
  <si>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</si>
  <si>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</si>
  <si>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</si>
  <si>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</si>
  <si>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</si>
  <si>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</si>
  <si>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</si>
  <si>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</si>
  <si>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</si>
  <si>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</si>
  <si>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</si>
  <si>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</si>
  <si>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</si>
  <si>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</si>
  <si>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</si>
  <si>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</si>
  <si>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</si>
  <si>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</si>
  <si>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</si>
  <si>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</si>
  <si>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</si>
  <si>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</si>
  <si>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</si>
  <si>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</si>
  <si>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</si>
  <si>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</si>
  <si>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</si>
  <si>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</si>
  <si>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</si>
  <si>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</si>
  <si>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</si>
  <si>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</si>
  <si>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</si>
  <si>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</si>
  <si>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</si>
  <si>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</si>
  <si>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</si>
  <si>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</si>
  <si>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</si>
  <si>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</si>
  <si>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</si>
  <si>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</si>
  <si>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</si>
  <si>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</si>
  <si>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</si>
  <si>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</si>
  <si>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</si>
  <si>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</si>
  <si>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</si>
  <si>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</si>
  <si>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</si>
  <si>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</si>
  <si>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</si>
  <si>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</si>
  <si>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</si>
  <si>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</si>
  <si>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</si>
  <si>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</si>
  <si>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</si>
  <si>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</si>
  <si>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</si>
  <si>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</si>
  <si>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</si>
  <si>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</si>
  <si>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</si>
  <si>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</si>
  <si>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</si>
  <si>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</si>
  <si>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</si>
  <si>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</si>
  <si>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</si>
  <si>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</si>
  <si>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</si>
  <si>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</si>
  <si>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</si>
  <si>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</si>
  <si>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</si>
  <si>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</si>
  <si>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</si>
  <si>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</si>
  <si>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</si>
  <si>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</si>
  <si>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</si>
  <si>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</si>
  <si>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</si>
  <si>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</si>
  <si>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</si>
  <si>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</si>
  <si>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</si>
  <si>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</si>
  <si>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</si>
  <si>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</si>
  <si>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</si>
  <si>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</si>
  <si>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</si>
  <si>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</si>
  <si>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</si>
  <si>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</si>
  <si>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</si>
  <si>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</si>
  <si>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</si>
  <si>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</si>
  <si>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</si>
  <si>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</si>
  <si>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</si>
  <si>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</si>
  <si>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</si>
  <si>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</si>
  <si>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</si>
  <si>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</si>
  <si>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</si>
  <si>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</si>
  <si>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</si>
  <si>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</si>
  <si>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</si>
  <si>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</si>
  <si>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</si>
  <si>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</si>
  <si>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</si>
  <si>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</si>
  <si>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</si>
  <si>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</si>
  <si>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</si>
  <si>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</si>
  <si>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</si>
  <si>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</si>
  <si>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</si>
  <si>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</si>
  <si>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</si>
  <si>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</si>
  <si>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</si>
  <si>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</si>
  <si>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</si>
  <si>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</si>
  <si>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</si>
  <si>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</si>
  <si>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</si>
  <si>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</si>
  <si>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</si>
  <si>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</si>
  <si>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</si>
  <si>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</si>
  <si>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</si>
  <si>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</si>
  <si>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</si>
  <si>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</si>
  <si>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</si>
  <si>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</si>
  <si>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</si>
  <si>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</si>
  <si>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</si>
  <si>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</si>
  <si>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</si>
  <si>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</si>
  <si>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</si>
  <si>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</si>
  <si>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</si>
  <si>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</si>
  <si>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</si>
  <si>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</si>
  <si>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</si>
  <si>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</si>
  <si>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</si>
  <si>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</si>
  <si>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</si>
  <si>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</si>
  <si>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</si>
  <si>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</si>
  <si>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</si>
  <si>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</si>
  <si>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</si>
  <si>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</si>
  <si>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</si>
  <si>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</si>
  <si>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</si>
  <si>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</si>
  <si>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</si>
  <si>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</si>
  <si>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</si>
  <si>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</si>
  <si>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</si>
  <si>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</si>
  <si>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</si>
  <si>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</si>
  <si>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</si>
  <si>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</si>
  <si>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</si>
  <si>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</si>
  <si>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</si>
  <si>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</si>
  <si>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</si>
  <si>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</si>
  <si>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</si>
  <si>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</si>
  <si>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</si>
  <si>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</si>
  <si>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</si>
  <si>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</si>
  <si>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</si>
  <si>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</si>
  <si>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</si>
  <si>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</si>
  <si>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</si>
  <si>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</si>
  <si>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</si>
  <si>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</si>
  <si>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</si>
  <si>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</si>
  <si>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</si>
  <si>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</si>
  <si>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</si>
  <si>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</si>
  <si>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</si>
  <si>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</si>
  <si>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</si>
  <si>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</si>
  <si>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</si>
  <si>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</si>
  <si>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</si>
  <si>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</si>
  <si>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</si>
  <si>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</si>
  <si>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</si>
  <si>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</si>
  <si>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</si>
  <si>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</si>
  <si>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</si>
  <si>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</si>
  <si>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</si>
  <si>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</si>
  <si>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</si>
  <si>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</si>
  <si>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</si>
  <si>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</si>
  <si>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</si>
  <si>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</si>
  <si>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</si>
  <si>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</si>
  <si>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</si>
  <si>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</si>
  <si>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</si>
  <si>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</si>
  <si>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</si>
  <si>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</si>
  <si>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</si>
  <si>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</si>
  <si>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</si>
  <si>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</si>
  <si>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</si>
  <si>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</si>
  <si>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</si>
  <si>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</si>
  <si>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</si>
  <si>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</si>
  <si>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</si>
  <si>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</si>
  <si>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</si>
  <si>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</si>
  <si>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</si>
  <si>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</si>
  <si>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</si>
  <si>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</si>
  <si>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</si>
  <si>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</si>
  <si>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</si>
  <si>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</si>
  <si>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</si>
  <si>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</si>
  <si>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</si>
  <si>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</si>
  <si>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</si>
  <si>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</si>
  <si>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</si>
  <si>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</si>
  <si>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</si>
  <si>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</si>
  <si>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</si>
  <si>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</si>
  <si>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</si>
  <si>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</si>
  <si>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</si>
  <si>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</si>
  <si>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</si>
  <si>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</si>
  <si>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</si>
  <si>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</si>
  <si>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</si>
  <si>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</si>
  <si>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</si>
  <si>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</si>
  <si>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</si>
  <si>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</si>
  <si>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</si>
  <si>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</si>
  <si>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</si>
  <si>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</si>
  <si>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</si>
  <si>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</si>
  <si>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</si>
  <si>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</si>
  <si>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</si>
  <si>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</si>
  <si>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</si>
  <si>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</si>
  <si>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</si>
  <si>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</si>
  <si>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</si>
  <si>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</si>
  <si>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</si>
  <si>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</si>
  <si>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</si>
  <si>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</si>
  <si>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</si>
  <si>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</si>
  <si>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</si>
  <si>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</si>
  <si>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</si>
  <si>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</si>
  <si>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</si>
  <si>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</si>
  <si>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</si>
  <si>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</si>
  <si>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</si>
  <si>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</si>
  <si>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</si>
  <si>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</si>
  <si>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</si>
  <si>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</si>
  <si>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</si>
  <si>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</si>
  <si>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</si>
  <si>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</si>
  <si>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</si>
  <si>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</si>
  <si>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</si>
  <si>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</si>
  <si>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</si>
  <si>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</si>
  <si>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</si>
  <si>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</si>
  <si>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</si>
  <si>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</si>
  <si>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</si>
  <si>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</si>
  <si>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</si>
  <si>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</si>
  <si>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</si>
  <si>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</si>
  <si>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</si>
  <si>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</si>
  <si>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</si>
  <si>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</si>
  <si>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</si>
  <si>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</si>
  <si>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</si>
  <si>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</si>
  <si>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</si>
  <si>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</si>
  <si>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</si>
  <si>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</si>
  <si>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</si>
  <si>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</si>
  <si>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</si>
  <si>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</si>
  <si>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</si>
  <si>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</si>
  <si>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</si>
  <si>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</si>
  <si>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</si>
  <si>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</si>
  <si>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</si>
  <si>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</si>
  <si>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</si>
  <si>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</si>
  <si>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</si>
  <si>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</si>
  <si>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</si>
  <si>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</si>
  <si>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</si>
  <si>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</si>
  <si>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</si>
  <si>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</si>
  <si>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</si>
  <si>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</si>
  <si>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</si>
  <si>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</si>
  <si>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</si>
  <si>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</si>
  <si>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</si>
  <si>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</si>
  <si>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</si>
  <si>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</si>
  <si>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</si>
  <si>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</si>
  <si>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</si>
  <si>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</si>
  <si>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</si>
  <si>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</si>
  <si>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</si>
  <si>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</si>
  <si>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</si>
  <si>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</si>
  <si>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</si>
  <si>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</si>
  <si>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</si>
  <si>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</si>
  <si>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</si>
  <si>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</si>
  <si>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</si>
  <si>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</si>
  <si>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</si>
  <si>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</si>
  <si>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</si>
  <si>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</si>
  <si>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</si>
  <si>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</si>
  <si>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</si>
  <si>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</si>
  <si>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</si>
  <si>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</si>
  <si>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</si>
  <si>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</si>
  <si>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</si>
  <si>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</si>
  <si>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</si>
  <si>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</si>
  <si>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</si>
  <si>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</si>
  <si>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</si>
  <si>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</si>
  <si>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</si>
  <si>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</si>
  <si>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</si>
  <si>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</si>
  <si>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</si>
  <si>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</si>
  <si>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</si>
  <si>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</si>
  <si>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</si>
  <si>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</si>
  <si>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</si>
  <si>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</si>
  <si>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</si>
  <si>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</si>
  <si>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</si>
  <si>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</si>
  <si>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</si>
  <si>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</si>
  <si>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</si>
  <si>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</si>
  <si>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</si>
  <si>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</si>
  <si>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</si>
  <si>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</si>
  <si>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</si>
  <si>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</si>
  <si>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</si>
  <si>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</si>
  <si>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</si>
  <si>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</si>
  <si>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</si>
  <si>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</si>
  <si>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</si>
  <si>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</si>
  <si>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</si>
  <si>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</si>
  <si>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</si>
  <si>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</si>
  <si>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</si>
  <si>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</si>
  <si>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</si>
  <si>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</si>
  <si>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</si>
  <si>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</si>
  <si>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</si>
  <si>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</si>
  <si>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</si>
  <si>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</si>
  <si>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</si>
  <si>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</si>
  <si>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</si>
  <si>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</si>
  <si>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</si>
  <si>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</si>
  <si>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</si>
  <si>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</si>
  <si>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</si>
  <si>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</si>
  <si>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</si>
  <si>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</si>
  <si>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</si>
  <si>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</si>
  <si>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</si>
  <si>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</si>
  <si>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</si>
  <si>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</si>
  <si>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</si>
  <si>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</si>
  <si>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</si>
  <si>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</si>
  <si>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</si>
  <si>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</si>
  <si>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</si>
  <si>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</si>
  <si>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</si>
  <si>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</si>
  <si>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</si>
  <si>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</si>
  <si>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</si>
  <si>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</si>
  <si>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</si>
  <si>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</si>
  <si>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</si>
  <si>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</si>
  <si>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</si>
  <si>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</si>
  <si>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</si>
  <si>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</si>
  <si>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</si>
  <si>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</si>
  <si>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</si>
  <si>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</si>
  <si>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</si>
  <si>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</si>
  <si>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</si>
  <si>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</si>
  <si>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</si>
  <si>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</si>
  <si>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</si>
  <si>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</si>
  <si>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</si>
  <si>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</si>
  <si>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</si>
  <si>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</si>
  <si>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</si>
  <si>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</si>
  <si>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</si>
  <si>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</si>
  <si>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</si>
  <si>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</si>
  <si>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</si>
  <si>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</si>
  <si>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</si>
  <si>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</si>
  <si>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</si>
  <si>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</si>
  <si>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</si>
  <si>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</si>
  <si>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</si>
  <si>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</si>
  <si>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</si>
  <si>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</si>
  <si>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</si>
  <si>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</si>
  <si>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</si>
  <si>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</si>
  <si>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</si>
  <si>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</si>
  <si>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</si>
  <si>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</si>
  <si>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</si>
  <si>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</si>
  <si>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</si>
  <si>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</si>
  <si>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</si>
  <si>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</si>
  <si>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</si>
  <si>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</si>
  <si>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</si>
  <si>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</si>
  <si>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</si>
  <si>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</si>
  <si>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</si>
  <si>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</si>
  <si>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</si>
  <si>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</si>
  <si>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</si>
  <si>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</si>
  <si>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</si>
  <si>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</si>
  <si>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</si>
  <si>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</si>
  <si>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</si>
  <si>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</si>
  <si>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</si>
  <si>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</si>
  <si>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</si>
  <si>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</si>
  <si>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</si>
  <si>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</si>
  <si>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</si>
  <si>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</si>
  <si>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</si>
  <si>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</si>
  <si>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</si>
  <si>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</si>
  <si>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</si>
  <si>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</si>
  <si>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</si>
  <si>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</si>
  <si>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</si>
  <si>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</si>
  <si>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</si>
  <si>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</si>
  <si>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</si>
  <si>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</si>
  <si>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</si>
  <si>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</si>
  <si>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</si>
  <si>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</si>
  <si>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</si>
  <si>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</si>
  <si>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</si>
  <si>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</si>
  <si>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</si>
  <si>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</si>
  <si>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</si>
  <si>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</si>
  <si>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</si>
  <si>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</si>
  <si>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</si>
  <si>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</si>
  <si>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</si>
  <si>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</si>
  <si>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</si>
  <si>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</si>
  <si>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</si>
  <si>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</si>
  <si>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</si>
  <si>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</si>
  <si>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</si>
  <si>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</si>
  <si>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</si>
  <si>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</si>
  <si>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</si>
  <si>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</si>
  <si>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</si>
  <si>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</si>
  <si>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</si>
  <si>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</si>
  <si>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</si>
  <si>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</si>
  <si>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</si>
  <si>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</si>
  <si>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</si>
  <si>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</si>
  <si>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</si>
  <si>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</si>
  <si>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</si>
  <si>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</si>
  <si>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</si>
  <si>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</si>
  <si>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</si>
  <si>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</si>
  <si>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</si>
  <si>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</si>
  <si>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</si>
  <si>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</si>
  <si>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</si>
  <si>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</si>
  <si>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</si>
  <si>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</si>
  <si>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</si>
  <si>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</si>
  <si>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</si>
  <si>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</si>
  <si>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</si>
  <si>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</si>
  <si>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</si>
  <si>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</si>
  <si>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</si>
  <si>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</si>
  <si>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</si>
  <si>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</si>
  <si>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</si>
  <si>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</si>
  <si>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</si>
  <si>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</si>
  <si>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</si>
  <si>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</si>
  <si>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</si>
  <si>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</si>
  <si>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</si>
  <si>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</si>
  <si>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</si>
  <si>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</si>
  <si>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</si>
  <si>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</si>
  <si>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</si>
  <si>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</si>
  <si>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</si>
  <si>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</si>
  <si>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</si>
  <si>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</si>
  <si>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</si>
  <si>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</si>
  <si>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</si>
  <si>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</si>
  <si>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</si>
  <si>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</si>
  <si>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</si>
  <si>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</si>
  <si>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</si>
  <si>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</si>
  <si>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</si>
  <si>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</si>
  <si>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</si>
  <si>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</si>
  <si>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</si>
  <si>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</si>
  <si>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</si>
  <si>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</si>
  <si>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</si>
  <si>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</si>
  <si>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</si>
  <si>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</si>
  <si>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</si>
  <si>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</si>
  <si>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</si>
  <si>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</si>
  <si>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</si>
  <si>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</si>
  <si>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</si>
  <si>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</si>
  <si>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</si>
  <si>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</si>
  <si>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</si>
  <si>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</si>
  <si>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</si>
  <si>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</si>
  <si>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</si>
  <si>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</si>
  <si>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</si>
  <si>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</si>
  <si>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</si>
  <si>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</si>
  <si>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</si>
  <si>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</si>
  <si>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</si>
  <si>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</si>
  <si>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</si>
  <si>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</si>
  <si>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</si>
  <si>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</si>
  <si>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</si>
  <si>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</si>
  <si>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</si>
  <si>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</si>
  <si>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</si>
  <si>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</si>
  <si>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</si>
  <si>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</si>
  <si>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</si>
  <si>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</si>
  <si>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</si>
  <si>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</si>
  <si>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</si>
  <si>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</si>
  <si>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</si>
  <si>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</si>
  <si>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</si>
  <si>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</si>
  <si>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</si>
  <si>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</si>
  <si>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</si>
  <si>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</si>
  <si>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</si>
  <si>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</si>
  <si>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</si>
  <si>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</si>
  <si>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</si>
  <si>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</si>
  <si>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</si>
  <si>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</si>
  <si>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</si>
  <si>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</si>
  <si>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</si>
  <si>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</si>
  <si>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</si>
  <si>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</si>
  <si>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</si>
  <si>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</si>
  <si>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</si>
  <si>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</si>
  <si>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</si>
  <si>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</si>
  <si>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</si>
  <si>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</si>
  <si>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</si>
  <si>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</si>
  <si>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</si>
  <si>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</si>
  <si>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</si>
  <si>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</si>
  <si>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</si>
  <si>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</si>
  <si>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</si>
  <si>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</si>
  <si>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</si>
  <si>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</si>
  <si>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</si>
  <si>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</si>
  <si>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</si>
  <si>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</si>
  <si>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</si>
  <si>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</si>
  <si>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</si>
  <si>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</si>
  <si>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</si>
  <si>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</si>
  <si>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</si>
  <si>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</si>
  <si>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</si>
  <si>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</si>
  <si>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</si>
  <si>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</si>
  <si>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</si>
  <si>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</si>
  <si>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</si>
  <si>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</si>
  <si>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</si>
  <si>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</si>
  <si>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</si>
  <si>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</si>
  <si>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</si>
  <si>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</si>
  <si>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</si>
  <si>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</si>
  <si>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</si>
  <si>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</si>
  <si>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</si>
  <si>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</si>
  <si>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</si>
  <si>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</si>
  <si>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</si>
  <si>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</si>
  <si>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</si>
  <si>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</si>
  <si>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</si>
  <si>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</si>
  <si>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</si>
  <si>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</si>
  <si>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</si>
  <si>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</si>
  <si>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</si>
  <si>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</si>
  <si>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</si>
  <si>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</si>
  <si>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</si>
  <si>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</si>
  <si>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</si>
  <si>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</si>
  <si>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</si>
  <si>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</si>
  <si>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</si>
  <si>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</si>
  <si>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</si>
  <si>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</si>
  <si>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</si>
  <si>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</si>
  <si>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</si>
  <si>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</si>
  <si>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</si>
  <si>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</si>
  <si>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</si>
  <si>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</si>
  <si>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</si>
  <si>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</si>
  <si>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</si>
  <si>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</si>
  <si>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</si>
  <si>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</si>
  <si>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</si>
  <si>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</si>
  <si>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</si>
  <si>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</si>
  <si>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</si>
  <si>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</si>
  <si>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</si>
  <si>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</si>
  <si>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</si>
  <si>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</si>
  <si>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</si>
  <si>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</si>
  <si>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</si>
  <si>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</si>
  <si>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</si>
  <si>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</si>
  <si>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</si>
  <si>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</si>
  <si>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</si>
  <si>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</si>
  <si>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</si>
  <si>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</si>
  <si>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</si>
  <si>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</si>
  <si>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</si>
  <si>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</si>
  <si>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</si>
  <si>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</si>
  <si>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</si>
  <si>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</si>
  <si>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</si>
  <si>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</si>
  <si>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</si>
  <si>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</si>
  <si>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</si>
  <si>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</si>
  <si>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</si>
  <si>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</si>
  <si>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</si>
  <si>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</si>
  <si>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</si>
  <si>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</si>
  <si>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</si>
  <si>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</si>
  <si>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</si>
  <si>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</si>
  <si>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</si>
  <si>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</si>
  <si>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</si>
  <si>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</si>
  <si>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</si>
  <si>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</si>
  <si>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</si>
  <si>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</si>
  <si>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</si>
  <si>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</si>
  <si>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</si>
  <si>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</si>
  <si>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</si>
  <si>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</si>
  <si>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</si>
  <si>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</si>
  <si>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</si>
  <si>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</si>
  <si>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</si>
  <si>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</si>
  <si>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</si>
  <si>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</si>
  <si>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</si>
  <si>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</si>
  <si>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</si>
  <si>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</si>
  <si>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</si>
  <si>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</si>
  <si>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</si>
  <si>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</si>
  <si>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</si>
  <si>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</si>
  <si>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</si>
  <si>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</si>
  <si>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</si>
  <si>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</si>
  <si>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</si>
  <si>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</si>
  <si>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</si>
  <si>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</si>
  <si>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</si>
  <si>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</si>
  <si>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</si>
  <si>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</si>
  <si>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</si>
  <si>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</si>
  <si>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</si>
  <si>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</si>
  <si>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</si>
  <si>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</si>
  <si>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</si>
  <si>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</si>
  <si>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</si>
  <si>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</si>
  <si>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</si>
  <si>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</si>
  <si>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</si>
  <si>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</si>
  <si>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</si>
  <si>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</si>
  <si>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</si>
  <si>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</si>
  <si>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</si>
  <si>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</si>
  <si>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</si>
  <si>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</si>
  <si>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</si>
  <si>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</si>
  <si>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</si>
  <si>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</si>
  <si>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</si>
  <si>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</si>
  <si>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</si>
  <si>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</si>
  <si>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</si>
  <si>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</si>
  <si>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</si>
  <si>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</si>
  <si>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</si>
  <si>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</si>
  <si>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</si>
  <si>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</si>
  <si>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</si>
  <si>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</si>
  <si>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</si>
  <si>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</si>
  <si>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</si>
  <si>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</si>
  <si>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</si>
  <si>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</si>
  <si>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</si>
  <si>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</si>
  <si>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</si>
  <si>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</si>
  <si>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</si>
  <si>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</si>
  <si>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</si>
  <si>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</si>
  <si>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</si>
  <si>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</si>
  <si>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</si>
  <si>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</si>
  <si>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</si>
  <si>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</si>
  <si>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</si>
  <si>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</si>
  <si>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</si>
  <si>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</si>
  <si>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</si>
  <si>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</si>
  <si>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</si>
  <si>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</si>
  <si>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</si>
  <si>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</si>
  <si>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</si>
  <si>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</si>
  <si>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</si>
  <si>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</si>
  <si>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</si>
  <si>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</si>
  <si>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</si>
  <si>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</si>
  <si>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</si>
  <si>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</si>
  <si>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</si>
  <si>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</si>
  <si>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</si>
  <si>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</si>
  <si>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</si>
  <si>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</si>
  <si>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</si>
  <si>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</si>
  <si>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</si>
  <si>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</si>
  <si>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</si>
  <si>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</si>
  <si>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</si>
  <si>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</si>
  <si>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</si>
  <si>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</si>
  <si>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</si>
  <si>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</si>
  <si>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</si>
  <si>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</si>
  <si>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</si>
  <si>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</si>
  <si>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</si>
  <si>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</si>
  <si>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</si>
  <si>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</si>
  <si>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</si>
  <si>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</si>
  <si>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</si>
  <si>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</si>
  <si>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</si>
  <si>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</si>
  <si>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</si>
  <si>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</si>
  <si>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</si>
  <si>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</si>
  <si>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</si>
  <si>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</si>
  <si>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</si>
  <si>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</si>
  <si>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</si>
  <si>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</si>
  <si>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</si>
  <si>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</si>
  <si>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</si>
  <si>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</si>
  <si>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</si>
  <si>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</si>
  <si>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</si>
  <si>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</si>
  <si>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</si>
  <si>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</si>
  <si>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</si>
  <si>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</si>
  <si>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</si>
  <si>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</si>
  <si>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</si>
  <si>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</si>
  <si>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</si>
  <si>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</si>
  <si>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</si>
  <si>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</si>
  <si>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</si>
  <si>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</si>
  <si>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</si>
  <si>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</si>
  <si>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</si>
  <si>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</si>
  <si>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</si>
  <si>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</si>
  <si>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</si>
  <si>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</si>
  <si>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</si>
  <si>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</si>
  <si>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</si>
  <si>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</si>
  <si>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</si>
  <si>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</si>
  <si>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</si>
  <si>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</si>
  <si>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</si>
  <si>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</si>
  <si>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</si>
  <si>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</si>
  <si>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</si>
  <si>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</si>
  <si>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</si>
  <si>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</si>
  <si>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</si>
  <si>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</si>
  <si>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</si>
  <si>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</si>
  <si>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</si>
  <si>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</si>
  <si>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</si>
  <si>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</si>
  <si>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</si>
  <si>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</si>
  <si>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</si>
  <si>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</si>
  <si>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</si>
  <si>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</si>
  <si>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</si>
  <si>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</si>
  <si>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</si>
  <si>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</si>
  <si>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</si>
  <si>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</si>
  <si>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</si>
  <si>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</si>
  <si>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</si>
  <si>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</si>
  <si>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</si>
  <si>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</si>
  <si>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</si>
  <si>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</si>
  <si>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</si>
  <si>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</si>
  <si>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</si>
  <si>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</si>
  <si>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</si>
  <si>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</si>
  <si>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</si>
  <si>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</si>
  <si>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</si>
  <si>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</si>
  <si>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</si>
  <si>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</si>
  <si>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</si>
  <si>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</si>
  <si>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</si>
  <si>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</si>
  <si>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</si>
  <si>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</si>
  <si>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</si>
  <si>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</si>
  <si>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</si>
  <si>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</si>
  <si>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</si>
  <si>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</si>
  <si>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</si>
  <si>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</si>
  <si>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</si>
  <si>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</si>
  <si>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</si>
  <si>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</si>
  <si>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</si>
  <si>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</si>
  <si>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</si>
  <si>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</si>
  <si>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</si>
  <si>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</si>
  <si>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</si>
  <si>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</si>
  <si>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</si>
  <si>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</si>
  <si>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</si>
  <si>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</si>
  <si>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</si>
  <si>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</si>
  <si>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</si>
  <si>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</si>
  <si>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</si>
  <si>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</si>
  <si>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</si>
  <si>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</si>
  <si>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</si>
  <si>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</si>
  <si>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</si>
  <si>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</si>
  <si>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</si>
  <si>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</si>
  <si>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</si>
  <si>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</si>
  <si>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</si>
  <si>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</si>
  <si>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</si>
  <si>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</si>
  <si>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</si>
  <si>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</si>
  <si>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</si>
  <si>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</si>
  <si>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</si>
  <si>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</si>
  <si>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</si>
  <si>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</si>
  <si>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</si>
  <si>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</si>
  <si>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</si>
  <si>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</si>
  <si>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</si>
  <si>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</si>
  <si>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</si>
  <si>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</si>
  <si>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</si>
  <si>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</si>
  <si>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</si>
  <si>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</si>
  <si>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</si>
  <si>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</si>
  <si>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</si>
  <si>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</si>
  <si>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</si>
  <si>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</si>
  <si>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</si>
  <si>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</si>
  <si>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</si>
  <si>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</si>
  <si>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</si>
  <si>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</si>
  <si>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</si>
  <si>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</si>
  <si>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</si>
  <si>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</si>
  <si>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</si>
  <si>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</si>
  <si>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</si>
  <si>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</si>
  <si>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</si>
  <si>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</si>
  <si>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</si>
  <si>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</si>
  <si>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</si>
  <si>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</si>
  <si>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</si>
  <si>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</si>
  <si>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</si>
  <si>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</si>
  <si>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</si>
  <si>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</si>
  <si>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</si>
  <si>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</si>
  <si>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</si>
  <si>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</si>
  <si>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</si>
  <si>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</si>
  <si>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</si>
  <si>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</si>
  <si>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</si>
  <si>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</si>
  <si>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</si>
  <si>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</si>
  <si>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</si>
  <si>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</si>
  <si>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</si>
  <si>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</si>
  <si>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</si>
  <si>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</si>
  <si>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</si>
  <si>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</si>
  <si>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</si>
  <si>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</si>
  <si>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</si>
  <si>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</si>
  <si>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</si>
  <si>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</si>
  <si>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</si>
  <si>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</si>
  <si>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</si>
  <si>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</si>
  <si>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</si>
  <si>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</si>
  <si>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</si>
  <si>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</si>
  <si>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</si>
  <si>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</si>
  <si>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</si>
  <si>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</si>
  <si>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</si>
  <si>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</si>
  <si>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</si>
  <si>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</si>
  <si>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</si>
  <si>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</si>
  <si>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</si>
  <si>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</si>
  <si>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</si>
  <si>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</si>
  <si>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</si>
  <si>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</si>
  <si>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</si>
  <si>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</si>
  <si>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</si>
  <si>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</si>
  <si>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</si>
  <si>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</si>
  <si>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</si>
  <si>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</si>
  <si>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</si>
  <si>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</si>
  <si>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</si>
  <si>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</si>
  <si>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</si>
  <si>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</si>
  <si>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</si>
  <si>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</si>
  <si>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</si>
  <si>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</si>
  <si>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</si>
  <si>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</si>
  <si>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</si>
  <si>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</si>
  <si>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</si>
  <si>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</si>
  <si>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</si>
  <si>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</si>
  <si>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</si>
  <si>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</si>
  <si>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</si>
  <si>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</si>
  <si>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</si>
  <si>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</si>
  <si>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</si>
  <si>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</si>
  <si>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</si>
  <si>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</si>
  <si>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</si>
  <si>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</si>
  <si>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</si>
  <si>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</si>
  <si>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</si>
  <si>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</si>
  <si>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</si>
  <si>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</si>
  <si>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</si>
  <si>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</si>
  <si>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</si>
  <si>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</si>
  <si>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</si>
  <si>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</si>
  <si>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</si>
  <si>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</si>
  <si>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</si>
  <si>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</si>
  <si>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</si>
  <si>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</si>
  <si>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</si>
  <si>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</si>
  <si>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</si>
  <si>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</si>
  <si>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</si>
  <si>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</si>
  <si>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</si>
  <si>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</si>
  <si>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</si>
  <si>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</si>
  <si>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</si>
  <si>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</si>
  <si>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</si>
  <si>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</si>
  <si>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</si>
  <si>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</si>
  <si>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</si>
  <si>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</si>
  <si>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</si>
  <si>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</si>
  <si>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</si>
  <si>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</si>
  <si>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</si>
  <si>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</si>
  <si>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</si>
  <si>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</si>
  <si>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</si>
  <si>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</si>
  <si>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</si>
  <si>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</si>
  <si>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</si>
  <si>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</si>
  <si>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</si>
  <si>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</si>
  <si>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</si>
  <si>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</si>
  <si>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</si>
  <si>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</si>
  <si>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</si>
  <si>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</si>
  <si>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</si>
  <si>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</si>
  <si>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</si>
  <si>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</si>
  <si>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</si>
  <si>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</si>
  <si>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</si>
  <si>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</si>
  <si>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</si>
  <si>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</si>
  <si>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</si>
  <si>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</si>
  <si>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</si>
  <si>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</si>
  <si>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</si>
  <si>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</si>
  <si>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</si>
  <si>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</si>
  <si>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</si>
  <si>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</si>
  <si>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</si>
  <si>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</si>
  <si>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</si>
  <si>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</si>
  <si>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</si>
  <si>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</si>
  <si>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</si>
  <si>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</si>
  <si>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</si>
  <si>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</si>
  <si>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</si>
  <si>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</si>
  <si>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</si>
  <si>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</si>
  <si>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</si>
  <si>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</si>
  <si>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</si>
  <si>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</si>
  <si>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</si>
  <si>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</si>
  <si>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</si>
  <si>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</si>
  <si>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</si>
  <si>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</si>
  <si>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</si>
  <si>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</si>
  <si>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</si>
  <si>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</si>
  <si>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</si>
  <si>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</si>
  <si>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</si>
  <si>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</si>
  <si>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</si>
  <si>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</si>
  <si>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</si>
  <si>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</si>
  <si>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</si>
  <si>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</si>
  <si>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</si>
  <si>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</si>
  <si>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</si>
  <si>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</si>
  <si>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</si>
  <si>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</si>
  <si>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</si>
  <si>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</si>
  <si>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</si>
  <si>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</si>
  <si>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</si>
  <si>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</si>
  <si>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</si>
  <si>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</si>
  <si>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</si>
  <si>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</si>
  <si>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</si>
  <si>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</si>
  <si>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</si>
  <si>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</si>
  <si>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</si>
  <si>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</si>
  <si>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</si>
  <si>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</si>
  <si>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</si>
  <si>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</si>
  <si>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</si>
  <si>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</si>
  <si>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</si>
  <si>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</si>
  <si>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</si>
  <si>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</si>
  <si>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</si>
  <si>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</si>
  <si>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</si>
  <si>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</si>
  <si>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</si>
  <si>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</si>
  <si>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</si>
  <si>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</si>
  <si>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</si>
  <si>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</si>
  <si>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</si>
  <si>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</si>
  <si>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</si>
  <si>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</si>
  <si>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</si>
  <si>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</si>
  <si>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</si>
  <si>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</si>
  <si>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</si>
  <si>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</si>
  <si>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</si>
  <si>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</si>
  <si>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</si>
  <si>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</si>
  <si>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</si>
  <si>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</si>
  <si>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</si>
  <si>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</si>
  <si>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</si>
  <si>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</si>
  <si>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</si>
  <si>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</si>
  <si>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</si>
  <si>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</si>
  <si>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</si>
  <si>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</si>
  <si>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</si>
  <si>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</si>
  <si>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</si>
  <si>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</si>
  <si>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</si>
  <si>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</si>
  <si>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</si>
  <si>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</si>
  <si>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</si>
  <si>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</si>
  <si>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</si>
  <si>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</si>
  <si>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</si>
  <si>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</si>
  <si>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</si>
  <si>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</si>
  <si>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</si>
  <si>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</si>
  <si>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</si>
  <si>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</si>
  <si>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</si>
  <si>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</si>
  <si>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</si>
  <si>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</si>
  <si>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</si>
  <si>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</si>
  <si>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</si>
  <si>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</si>
  <si>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</si>
  <si>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</si>
  <si>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</si>
  <si>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</si>
  <si>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</si>
  <si>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</si>
  <si>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</si>
  <si>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</si>
  <si>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</si>
  <si>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</si>
  <si>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</si>
  <si>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</si>
  <si>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</si>
  <si>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</si>
  <si>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</si>
  <si>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</si>
  <si>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</si>
  <si>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</si>
  <si>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</si>
  <si>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</si>
  <si>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</si>
  <si>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</si>
  <si>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</si>
  <si>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</si>
  <si>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</si>
  <si>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</si>
  <si>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</si>
  <si>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</si>
  <si>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</si>
  <si>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</si>
  <si>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</si>
  <si>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</si>
  <si>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</si>
  <si>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</si>
  <si>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</si>
  <si>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</si>
  <si>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</si>
  <si>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</si>
  <si>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</si>
  <si>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</si>
  <si>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</si>
  <si>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</si>
  <si>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</si>
  <si>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</si>
  <si>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</si>
  <si>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</si>
  <si>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</si>
  <si>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</si>
  <si>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</si>
  <si>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</si>
  <si>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</si>
  <si>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</si>
  <si>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</si>
  <si>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</si>
  <si>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</si>
  <si>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</si>
  <si>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</si>
  <si>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</si>
  <si>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</si>
  <si>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</si>
  <si>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</si>
  <si>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</si>
  <si>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</si>
  <si>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</si>
  <si>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</si>
  <si>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</si>
  <si>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</si>
  <si>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</si>
  <si>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</si>
  <si>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</si>
  <si>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</si>
  <si>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</si>
  <si>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</si>
  <si>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</si>
  <si>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</si>
  <si>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</si>
  <si>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</si>
  <si>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</si>
  <si>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</si>
  <si>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</si>
  <si>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</si>
  <si>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</si>
  <si>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</si>
  <si>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</si>
  <si>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</si>
  <si>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</si>
  <si>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</si>
  <si>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</si>
  <si>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</si>
  <si>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</si>
  <si>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</si>
  <si>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</si>
  <si>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</si>
  <si>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</si>
  <si>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</si>
  <si>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</si>
  <si>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</si>
  <si>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</si>
  <si>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</si>
  <si>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</si>
  <si>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</si>
  <si>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</si>
  <si>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</si>
  <si>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</si>
  <si>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</si>
  <si>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</si>
  <si>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</si>
  <si>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</si>
  <si>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</si>
  <si>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</si>
  <si>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</si>
  <si>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</si>
  <si>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</si>
  <si>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</si>
  <si>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</si>
  <si>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</si>
  <si>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</si>
  <si>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</si>
  <si>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</si>
  <si>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</si>
  <si>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</si>
  <si>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</si>
  <si>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</si>
  <si>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</si>
  <si>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</si>
  <si>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</si>
  <si>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</si>
  <si>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</si>
  <si>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</si>
  <si>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</si>
  <si>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</si>
  <si>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</si>
  <si>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</si>
  <si>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</si>
  <si>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</si>
  <si>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</si>
  <si>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</si>
  <si>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</si>
  <si>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</si>
  <si>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</si>
  <si>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</si>
  <si>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</si>
  <si>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</si>
  <si>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</si>
  <si>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</si>
  <si>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</si>
  <si>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</si>
  <si>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</si>
  <si>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</si>
  <si>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</si>
  <si>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</si>
  <si>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</si>
  <si>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</si>
  <si>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</si>
  <si>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</si>
  <si>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</si>
  <si>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</si>
  <si>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</si>
  <si>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</si>
  <si>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</si>
  <si>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</si>
  <si>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</si>
  <si>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</si>
  <si>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</si>
  <si>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</si>
  <si>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</si>
  <si>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</si>
  <si>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</si>
  <si>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</si>
  <si>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</si>
  <si>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</si>
  <si>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</si>
  <si>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</si>
  <si>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</si>
  <si>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</si>
  <si>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</si>
  <si>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</si>
  <si>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</si>
  <si>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</si>
  <si>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</si>
  <si>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</si>
  <si>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</si>
  <si>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</si>
  <si>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</si>
  <si>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</si>
  <si>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</si>
  <si>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</si>
  <si>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</si>
  <si>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</si>
  <si>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</si>
  <si>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</si>
  <si>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</si>
  <si>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</si>
  <si>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</si>
  <si>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</si>
  <si>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</si>
  <si>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</si>
  <si>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</si>
  <si>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</si>
  <si>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</si>
  <si>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</si>
  <si>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</si>
  <si>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</si>
  <si>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</si>
  <si>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</si>
  <si>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</si>
  <si>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</si>
  <si>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</si>
  <si>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</si>
  <si>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</si>
  <si>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</si>
  <si>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</si>
  <si>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</si>
  <si>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</si>
  <si>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</si>
  <si>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</si>
  <si>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</si>
  <si>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</si>
  <si>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</si>
  <si>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</si>
  <si>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</si>
  <si>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</si>
  <si>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</si>
  <si>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</si>
  <si>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</si>
  <si>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</si>
  <si>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</si>
  <si>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</si>
  <si>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</si>
  <si>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</si>
  <si>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</si>
  <si>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</si>
  <si>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</si>
  <si>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</si>
  <si>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</si>
  <si>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</si>
  <si>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</si>
  <si>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</si>
  <si>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</si>
  <si>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</si>
  <si>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</si>
  <si>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</si>
  <si>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</si>
  <si>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</si>
  <si>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</si>
  <si>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</si>
  <si>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</si>
  <si>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</si>
  <si>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</si>
  <si>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</si>
  <si>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</si>
  <si>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</si>
  <si>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</si>
  <si>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</si>
  <si>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</si>
  <si>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</si>
  <si>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</si>
  <si>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</si>
  <si>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</si>
  <si>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</si>
  <si>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</si>
  <si>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</si>
  <si>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</si>
  <si>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</si>
  <si>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</si>
  <si>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</si>
  <si>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</si>
  <si>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</si>
  <si>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</si>
  <si>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</si>
  <si>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</si>
  <si>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</si>
  <si>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</si>
  <si>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</si>
  <si>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</si>
  <si>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</si>
  <si>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</si>
  <si>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</si>
  <si>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</si>
  <si>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</si>
  <si>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</si>
  <si>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</si>
  <si>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</si>
  <si>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</si>
  <si>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</si>
  <si>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</si>
  <si>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</si>
  <si>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</si>
  <si>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</si>
  <si>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</si>
  <si>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</si>
  <si>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</si>
  <si>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</si>
  <si>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</si>
  <si>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</si>
  <si>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</si>
  <si>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</si>
  <si>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</si>
  <si>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</si>
  <si>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</si>
  <si>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</si>
  <si>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</si>
  <si>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</si>
  <si>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</si>
  <si>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</si>
  <si>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</si>
  <si>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</si>
  <si>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</si>
  <si>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</si>
  <si>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</si>
  <si>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</si>
  <si>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</si>
  <si>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</si>
  <si>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</si>
  <si>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</si>
  <si>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</si>
  <si>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</si>
  <si>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</si>
  <si>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</si>
  <si>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</si>
  <si>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</si>
  <si>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</si>
  <si>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</si>
  <si>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</si>
  <si>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</si>
  <si>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</si>
  <si>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</si>
  <si>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</si>
  <si>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</si>
  <si>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</si>
  <si>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</si>
  <si>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</si>
  <si>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</si>
  <si>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</si>
  <si>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</si>
  <si>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</si>
  <si>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</si>
  <si>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</si>
  <si>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</si>
  <si>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</si>
  <si>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</si>
  <si>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</si>
  <si>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</si>
  <si>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</si>
  <si>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</si>
  <si>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</si>
  <si>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</si>
  <si>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</si>
  <si>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</si>
  <si>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</si>
  <si>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</si>
  <si>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</si>
  <si>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</si>
  <si>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</si>
  <si>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</si>
  <si>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</si>
  <si>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</si>
  <si>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</si>
  <si>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</si>
  <si>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</si>
  <si>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</si>
  <si>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</si>
  <si>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</si>
  <si>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</si>
  <si>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</si>
  <si>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</si>
  <si>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</si>
  <si>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</si>
  <si>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</si>
  <si>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</si>
  <si>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</si>
  <si>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</si>
  <si>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</si>
  <si>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</si>
  <si>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</si>
  <si>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</si>
  <si>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</si>
  <si>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</si>
  <si>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</si>
  <si>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</si>
  <si>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</si>
  <si>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</si>
  <si>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</si>
  <si>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</si>
  <si>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</si>
  <si>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</si>
  <si>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</si>
  <si>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</si>
  <si>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</si>
  <si>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</si>
  <si>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</si>
  <si>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</si>
  <si>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</si>
  <si>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</si>
  <si>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</si>
  <si>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</si>
  <si>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</si>
  <si>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</si>
  <si>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</si>
  <si>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</si>
  <si>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</si>
  <si>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</si>
  <si>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</si>
  <si>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</si>
  <si>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</si>
  <si>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</si>
  <si>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</si>
  <si>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</si>
  <si>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</si>
  <si>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</si>
  <si>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</si>
  <si>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</si>
  <si>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</si>
  <si>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</si>
  <si>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</si>
  <si>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</si>
  <si>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</si>
  <si>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</si>
  <si>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</si>
  <si>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</si>
  <si>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</si>
  <si>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</si>
  <si>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</si>
  <si>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</si>
  <si>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</si>
  <si>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</si>
  <si>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</si>
  <si>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</si>
  <si>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</si>
  <si>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</si>
  <si>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</si>
  <si>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</si>
  <si>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</si>
  <si>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</si>
  <si>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</si>
  <si>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</si>
  <si>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</si>
  <si>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</si>
  <si>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</si>
  <si>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</si>
  <si>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</si>
  <si>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</si>
  <si>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</si>
  <si>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</si>
  <si>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</si>
  <si>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</si>
  <si>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</si>
  <si>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</si>
  <si>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</si>
  <si>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</si>
  <si>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</si>
  <si>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</si>
  <si>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</si>
  <si>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</si>
  <si>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</si>
  <si>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</si>
  <si>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</si>
  <si>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</si>
  <si>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</si>
  <si>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</si>
  <si>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</si>
  <si>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</si>
  <si>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</si>
  <si>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</si>
  <si>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</si>
  <si>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</si>
  <si>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</si>
  <si>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</si>
  <si>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</si>
  <si>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</si>
  <si>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</si>
  <si>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</si>
  <si>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</si>
  <si>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</si>
  <si>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</si>
  <si>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</si>
  <si>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</si>
  <si>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</si>
  <si>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</si>
  <si>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</si>
  <si>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</si>
  <si>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</si>
  <si>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</si>
  <si>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</si>
  <si>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</si>
  <si>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</si>
  <si>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</si>
  <si>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</si>
  <si>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</si>
  <si>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</si>
  <si>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</si>
  <si>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</si>
  <si>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</si>
  <si>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</si>
  <si>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</si>
  <si>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</si>
  <si>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</si>
  <si>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</si>
  <si>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</si>
  <si>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</si>
  <si>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</si>
  <si>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</si>
  <si>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</si>
  <si>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</si>
  <si>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</si>
  <si>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</si>
  <si>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</si>
  <si>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</si>
  <si>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</si>
  <si>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</si>
  <si>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</si>
  <si>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</si>
  <si>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</si>
  <si>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</si>
  <si>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</si>
  <si>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</si>
  <si>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</si>
  <si>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</si>
  <si>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</si>
  <si>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</si>
  <si>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</si>
  <si>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</si>
  <si>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</si>
  <si>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</si>
  <si>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</si>
  <si>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</si>
  <si>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</si>
  <si>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</si>
  <si>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</si>
  <si>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</si>
  <si>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</si>
  <si>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</si>
  <si>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</si>
  <si>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</si>
  <si>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</si>
  <si>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</si>
  <si>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</si>
  <si>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</si>
  <si>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</si>
  <si>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</si>
  <si>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</si>
  <si>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</si>
  <si>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</si>
  <si>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</si>
  <si>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</si>
  <si>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</si>
  <si>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</si>
  <si>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</si>
  <si>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</si>
  <si>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</si>
  <si>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</si>
  <si>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</si>
  <si>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</si>
  <si>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</si>
  <si>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</si>
  <si>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</si>
  <si>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</si>
  <si>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</si>
  <si>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</si>
  <si>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</si>
  <si>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</si>
  <si>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</si>
  <si>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</si>
  <si>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</si>
  <si>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</si>
  <si>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</si>
  <si>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</si>
  <si>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</si>
  <si>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</si>
  <si>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</si>
  <si>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</si>
  <si>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</si>
  <si>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</si>
  <si>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</si>
  <si>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</si>
  <si>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</si>
  <si>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</si>
  <si>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</si>
  <si>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</si>
  <si>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</si>
  <si>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</si>
  <si>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</si>
  <si>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</si>
  <si>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</si>
  <si>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</si>
  <si>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</si>
  <si>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</si>
  <si>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</si>
  <si>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</si>
  <si>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</si>
  <si>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</si>
  <si>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</si>
  <si>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</si>
  <si>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</si>
  <si>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</si>
  <si>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</si>
  <si>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</si>
  <si>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</si>
  <si>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</si>
  <si>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</si>
  <si>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</si>
  <si>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</si>
  <si>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</si>
  <si>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</si>
  <si>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</si>
  <si>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</si>
  <si>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</si>
  <si>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</si>
  <si>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</si>
  <si>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</si>
  <si>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</si>
  <si>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</si>
  <si>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</si>
  <si>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</si>
  <si>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</si>
  <si>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</si>
  <si>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</si>
  <si>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</si>
  <si>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</si>
  <si>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</si>
  <si>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</si>
  <si>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</si>
  <si>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</si>
  <si>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</si>
  <si>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</si>
  <si>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</si>
  <si>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</si>
  <si>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</si>
  <si>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</si>
  <si>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</si>
  <si>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</si>
  <si>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</si>
  <si>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</si>
  <si>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</si>
  <si>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</si>
  <si>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</si>
  <si>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</si>
  <si>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</si>
  <si>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</si>
  <si>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</si>
  <si>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</si>
  <si>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</si>
  <si>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</si>
  <si>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</si>
  <si>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</si>
  <si>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</si>
  <si>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</si>
  <si>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</si>
  <si>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</si>
  <si>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</si>
  <si>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</si>
  <si>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</si>
  <si>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</si>
  <si>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</si>
  <si>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</si>
  <si>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</si>
  <si>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</si>
  <si>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</si>
  <si>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</si>
  <si>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</si>
  <si>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</si>
  <si>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</si>
  <si>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</si>
  <si>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</si>
  <si>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</si>
  <si>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</si>
  <si>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</si>
  <si>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</si>
  <si>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</si>
  <si>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</si>
  <si>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</si>
  <si>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</si>
  <si>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</si>
  <si>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</si>
  <si>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</si>
  <si>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</si>
  <si>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</si>
  <si>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</si>
  <si>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</si>
  <si>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</si>
  <si>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</si>
  <si>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</si>
  <si>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</si>
  <si>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</si>
  <si>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</si>
  <si>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</si>
  <si>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</si>
  <si>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</si>
  <si>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</si>
  <si>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</si>
  <si>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</si>
  <si>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</si>
  <si>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</si>
  <si>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</si>
  <si>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</si>
  <si>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</si>
  <si>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</si>
  <si>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</si>
  <si>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</si>
  <si>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</si>
  <si>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</si>
  <si>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</si>
  <si>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</si>
  <si>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</si>
  <si>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</si>
  <si>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</si>
  <si>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</si>
  <si>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</si>
  <si>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</si>
  <si>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</si>
  <si>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</si>
  <si>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</si>
  <si>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</si>
  <si>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</si>
  <si>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</si>
  <si>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</si>
  <si>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</si>
  <si>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</si>
  <si>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</si>
  <si>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</si>
  <si>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</si>
  <si>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</si>
  <si>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</si>
  <si>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</si>
  <si>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</si>
  <si>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</si>
  <si>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</si>
  <si>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</si>
  <si>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</si>
  <si>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</si>
  <si>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</si>
  <si>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</si>
  <si>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</si>
  <si>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</si>
  <si>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</si>
  <si>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</si>
  <si>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</si>
  <si>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</si>
  <si>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</si>
  <si>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</si>
  <si>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</si>
  <si>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</si>
  <si>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</si>
  <si>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</si>
  <si>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</si>
  <si>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</si>
  <si>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</si>
  <si>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</si>
  <si>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</si>
  <si>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</si>
  <si>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</si>
  <si>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</si>
  <si>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</si>
  <si>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</si>
  <si>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</si>
  <si>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</si>
  <si>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</si>
  <si>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</si>
  <si>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</si>
  <si>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</si>
  <si>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</si>
  <si>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</si>
  <si>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</si>
  <si>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</si>
  <si>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</si>
  <si>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</si>
  <si>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</si>
  <si>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</si>
  <si>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</si>
  <si>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</si>
  <si>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</si>
  <si>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</si>
  <si>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</si>
  <si>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</si>
  <si>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</si>
  <si>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</si>
  <si>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</si>
  <si>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</si>
  <si>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</si>
  <si>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</si>
  <si>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</si>
  <si>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</si>
  <si>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</si>
  <si>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</si>
  <si>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</si>
  <si>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</si>
  <si>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</si>
  <si>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</si>
  <si>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</si>
  <si>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</si>
  <si>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</si>
  <si>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</si>
  <si>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</si>
  <si>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</si>
  <si>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</si>
  <si>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</si>
  <si>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</si>
  <si>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</si>
  <si>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</si>
  <si>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</si>
  <si>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</si>
  <si>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</si>
  <si>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</si>
  <si>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</si>
  <si>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</si>
  <si>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</si>
  <si>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</si>
  <si>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</si>
  <si>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</si>
  <si>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</si>
  <si>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</si>
  <si>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</si>
  <si>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</si>
  <si>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</si>
  <si>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</si>
  <si>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</si>
  <si>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</si>
  <si>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</si>
  <si>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</si>
  <si>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</si>
  <si>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</si>
  <si>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</si>
  <si>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</si>
  <si>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</si>
  <si>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</si>
  <si>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</si>
  <si>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</si>
  <si>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</si>
  <si>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</si>
  <si>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</si>
  <si>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</si>
  <si>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</si>
  <si>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</si>
  <si>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</si>
  <si>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</si>
  <si>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</si>
  <si>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</si>
  <si>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</si>
  <si>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</si>
  <si>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</si>
  <si>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</si>
  <si>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</si>
  <si>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</si>
  <si>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</si>
  <si>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</si>
  <si>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</si>
  <si>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</si>
  <si>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</si>
  <si>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</si>
  <si>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</si>
  <si>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</si>
  <si>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</si>
  <si>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</si>
  <si>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</si>
  <si>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</si>
  <si>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</si>
  <si>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</si>
  <si>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</si>
  <si>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</si>
  <si>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</si>
  <si>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</si>
  <si>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</si>
  <si>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</si>
  <si>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</si>
  <si>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</si>
  <si>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</si>
  <si>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</si>
  <si>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</si>
  <si>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</si>
  <si>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</si>
  <si>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</si>
  <si>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</si>
  <si>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</si>
  <si>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</si>
  <si>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</si>
  <si>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</si>
  <si>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</si>
  <si>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</si>
  <si>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</si>
  <si>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</si>
  <si>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</si>
  <si>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</si>
  <si>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</si>
  <si>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</si>
  <si>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</si>
  <si>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</si>
  <si>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</si>
  <si>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</si>
  <si>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</si>
  <si>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</si>
  <si>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</si>
  <si>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</si>
  <si>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</si>
  <si>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</si>
  <si>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</si>
  <si>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</si>
  <si>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</si>
  <si>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</si>
  <si>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</si>
  <si>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</si>
  <si>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</si>
  <si>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</si>
  <si>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</si>
  <si>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</si>
  <si>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</si>
  <si>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</si>
  <si>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</si>
  <si>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</si>
  <si>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</si>
  <si>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</si>
  <si>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</si>
  <si>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</si>
  <si>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</si>
  <si>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</si>
  <si>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</si>
  <si>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</si>
  <si>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</si>
  <si>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</si>
  <si>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</si>
  <si>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</si>
  <si>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</si>
  <si>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</si>
  <si>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</si>
  <si>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</si>
  <si>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</si>
  <si>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</si>
  <si>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</si>
  <si>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</si>
  <si>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</si>
  <si>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</si>
  <si>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</si>
  <si>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</si>
  <si>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</si>
  <si>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</si>
  <si>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</si>
  <si>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</si>
  <si>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</si>
  <si>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</si>
  <si>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</si>
  <si>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</si>
  <si>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</si>
  <si>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</si>
  <si>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</si>
  <si>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</si>
  <si>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</si>
  <si>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</si>
  <si>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</si>
  <si>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</si>
  <si>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</si>
  <si>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</si>
  <si>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</si>
  <si>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</si>
  <si>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</si>
  <si>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</si>
  <si>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</si>
  <si>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</si>
  <si>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</si>
  <si>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</si>
  <si>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</si>
  <si>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</si>
  <si>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</si>
  <si>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</si>
  <si>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</si>
  <si>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</si>
  <si>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</si>
  <si>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</si>
  <si>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</si>
  <si>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</si>
  <si>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</si>
  <si>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</si>
  <si>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</si>
  <si>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</si>
  <si>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</si>
  <si>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</si>
  <si>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</si>
  <si>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</si>
  <si>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</si>
  <si>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</si>
  <si>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</si>
  <si>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</si>
  <si>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</si>
  <si>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</si>
  <si>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</si>
  <si>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</si>
  <si>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</si>
  <si>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</si>
  <si>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</si>
  <si>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</si>
  <si>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</si>
  <si>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</si>
  <si>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</si>
  <si>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</si>
  <si>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</si>
  <si>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</si>
  <si>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</si>
  <si>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</si>
  <si>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</si>
  <si>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</si>
  <si>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</si>
  <si>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</si>
  <si>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</si>
  <si>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</si>
  <si>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</si>
  <si>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</si>
  <si>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</si>
  <si>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</si>
  <si>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</si>
  <si>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</si>
  <si>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</si>
  <si>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</si>
  <si>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</si>
  <si>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</si>
  <si>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</si>
  <si>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</si>
  <si>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</si>
  <si>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</si>
  <si>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</si>
  <si>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</si>
  <si>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</si>
  <si>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</si>
  <si>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</si>
  <si>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</si>
  <si>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</si>
  <si>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</si>
  <si>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</si>
  <si>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</si>
  <si>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</si>
  <si>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</si>
  <si>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</si>
  <si>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</si>
  <si>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</si>
  <si>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</si>
  <si>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</si>
  <si>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</si>
  <si>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</si>
  <si>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</si>
  <si>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</si>
  <si>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</si>
  <si>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</si>
  <si>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</si>
  <si>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</si>
  <si>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</si>
  <si>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</si>
  <si>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</si>
  <si>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</si>
  <si>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</si>
  <si>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</si>
  <si>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</si>
  <si>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</si>
  <si>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</si>
  <si>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</si>
  <si>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</si>
  <si>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</si>
  <si>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</si>
  <si>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</si>
  <si>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</si>
  <si>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</si>
  <si>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</si>
  <si>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</si>
  <si>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</si>
  <si>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</si>
  <si>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</si>
  <si>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</si>
  <si>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</si>
  <si>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</si>
  <si>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</si>
  <si>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</si>
  <si>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</si>
  <si>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</si>
  <si>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</si>
  <si>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</si>
  <si>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</si>
  <si>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</si>
  <si>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</si>
  <si>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</si>
  <si>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</si>
  <si>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</si>
  <si>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</si>
  <si>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</si>
  <si>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</si>
  <si>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</si>
  <si>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</si>
  <si>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</si>
  <si>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</si>
  <si>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</si>
  <si>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</si>
  <si>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</si>
  <si>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</si>
  <si>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</si>
  <si>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</si>
  <si>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</si>
  <si>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</si>
  <si>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</si>
  <si>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</si>
  <si>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</si>
  <si>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</si>
  <si>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</si>
  <si>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</si>
  <si>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</si>
  <si>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</si>
  <si>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</si>
  <si>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</si>
  <si>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</si>
  <si>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</si>
  <si>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</si>
  <si>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</si>
  <si>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</si>
  <si>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</si>
  <si>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</si>
  <si>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</si>
  <si>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</si>
  <si>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</si>
  <si>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</si>
  <si>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</si>
  <si>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</si>
  <si>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</si>
  <si>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</si>
  <si>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</si>
  <si>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</si>
  <si>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</si>
  <si>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</si>
  <si>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</si>
  <si>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</si>
  <si>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</si>
  <si>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</si>
  <si>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</si>
  <si>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</si>
  <si>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</si>
  <si>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</si>
  <si>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</si>
  <si>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</si>
  <si>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</si>
  <si>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</si>
  <si>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</si>
  <si>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</si>
  <si>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</si>
  <si>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</si>
  <si>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</si>
  <si>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</si>
  <si>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</si>
  <si>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</si>
  <si>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</si>
  <si>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</si>
  <si>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</si>
  <si>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</si>
  <si>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</si>
  <si>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</si>
  <si>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</si>
  <si>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</si>
  <si>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</si>
  <si>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</si>
  <si>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</si>
  <si>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</si>
  <si>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</si>
  <si>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</si>
  <si>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</si>
  <si>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</si>
  <si>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</si>
  <si>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</si>
  <si>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</si>
  <si>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</si>
  <si>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</si>
  <si>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</si>
  <si>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</si>
  <si>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</si>
  <si>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</si>
  <si>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</si>
  <si>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</si>
  <si>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</si>
  <si>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</si>
  <si>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</si>
  <si>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</si>
  <si>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</si>
  <si>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</si>
  <si>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</si>
  <si>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</si>
  <si>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</si>
  <si>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</si>
  <si>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</si>
  <si>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</si>
  <si>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</si>
  <si>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</si>
  <si>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</si>
  <si>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</si>
  <si>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</si>
  <si>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</si>
  <si>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</si>
  <si>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</si>
  <si>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</si>
  <si>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</si>
  <si>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</si>
  <si>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</si>
  <si>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</si>
  <si>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</si>
  <si>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</si>
  <si>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</si>
  <si>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</si>
  <si>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</si>
  <si>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</si>
  <si>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</si>
  <si>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</si>
  <si>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</si>
  <si>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</si>
  <si>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</si>
  <si>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</si>
  <si>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</si>
  <si>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</si>
  <si>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</si>
  <si>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</si>
  <si>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</si>
  <si>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</si>
  <si>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</si>
  <si>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</si>
  <si>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</si>
  <si>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</si>
  <si>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</si>
  <si>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</si>
  <si>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</si>
  <si>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</si>
  <si>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</si>
  <si>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</si>
  <si>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</si>
  <si>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</si>
  <si>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</si>
  <si>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</si>
  <si>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</si>
  <si>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</si>
  <si>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</si>
  <si>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</si>
  <si>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</si>
  <si>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</si>
  <si>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</si>
  <si>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</si>
  <si>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</si>
  <si>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</si>
  <si>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</si>
  <si>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</si>
  <si>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</si>
  <si>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</si>
  <si>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</si>
  <si>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</si>
  <si>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</si>
  <si>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</si>
  <si>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</si>
  <si>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</si>
  <si>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</si>
  <si>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</si>
  <si>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</si>
  <si>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</si>
  <si>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</si>
  <si>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</si>
  <si>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</si>
  <si>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</si>
  <si>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</si>
  <si>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</si>
  <si>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</si>
  <si>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</si>
  <si>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</si>
  <si>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</si>
  <si>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</si>
  <si>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</si>
  <si>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</si>
  <si>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</si>
  <si>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</si>
  <si>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</si>
  <si>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</si>
  <si>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</si>
  <si>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</si>
  <si>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</si>
  <si>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</si>
  <si>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</si>
  <si>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</si>
  <si>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</si>
  <si>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</si>
  <si>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</si>
  <si>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</si>
  <si>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</si>
  <si>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</si>
  <si>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</si>
  <si>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</si>
  <si>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</si>
  <si>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</si>
  <si>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</si>
  <si>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</si>
  <si>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</si>
  <si>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</si>
  <si>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</si>
  <si>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</si>
  <si>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</si>
  <si>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</si>
  <si>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</si>
  <si>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</si>
  <si>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</si>
  <si>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</si>
  <si>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</si>
  <si>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</si>
  <si>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</si>
  <si>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</si>
  <si>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</si>
  <si>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</si>
  <si>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</si>
  <si>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</si>
  <si>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</si>
  <si>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</si>
  <si>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</si>
  <si>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</si>
  <si>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</si>
  <si>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</si>
  <si>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</si>
  <si>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</si>
  <si>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</si>
  <si>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</si>
  <si>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</si>
  <si>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</si>
  <si>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</si>
  <si>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</si>
  <si>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</si>
  <si>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</si>
  <si>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</si>
  <si>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</si>
  <si>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</si>
  <si>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</si>
  <si>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</si>
  <si>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</si>
  <si>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</si>
  <si>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</si>
  <si>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</si>
  <si>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</si>
  <si>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</si>
  <si>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</si>
  <si>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</si>
  <si>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</si>
  <si>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</si>
  <si>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</si>
  <si>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</si>
  <si>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</si>
  <si>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</si>
  <si>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</si>
  <si>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</si>
  <si>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</si>
  <si>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</si>
  <si>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</si>
  <si>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</si>
  <si>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</si>
  <si>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</si>
  <si>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</si>
  <si>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</si>
  <si>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</si>
  <si>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</si>
  <si>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</si>
  <si>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</si>
  <si>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</si>
  <si>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</si>
  <si>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</si>
  <si>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</si>
  <si>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</si>
  <si>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</si>
  <si>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</si>
  <si>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</si>
  <si>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</si>
  <si>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</si>
  <si>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</si>
  <si>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</si>
  <si>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</si>
  <si>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</si>
  <si>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</si>
  <si>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</si>
  <si>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</si>
  <si>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</si>
  <si>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</si>
  <si>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</si>
  <si>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</si>
  <si>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</si>
  <si>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</si>
  <si>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</si>
  <si>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</si>
  <si>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</si>
  <si>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</si>
  <si>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</si>
  <si>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</si>
  <si>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</si>
  <si>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</si>
  <si>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</si>
  <si>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</si>
  <si>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</si>
  <si>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</si>
  <si>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</si>
  <si>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</si>
  <si>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</si>
  <si>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</si>
  <si>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</si>
  <si>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</si>
  <si>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</si>
  <si>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</si>
  <si>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</si>
  <si>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</si>
  <si>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</si>
  <si>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</si>
  <si>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</si>
  <si>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</si>
  <si>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</si>
  <si>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</si>
  <si>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</si>
  <si>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</si>
  <si>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</si>
  <si>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</si>
  <si>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</si>
  <si>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</si>
  <si>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</si>
  <si>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</si>
  <si>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</si>
  <si>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</si>
  <si>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</si>
  <si>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</si>
  <si>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</si>
  <si>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</si>
  <si>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</si>
  <si>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</si>
  <si>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</si>
  <si>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</si>
  <si>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</si>
  <si>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</si>
  <si>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</si>
  <si>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</si>
  <si>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</si>
  <si>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</si>
  <si>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</si>
  <si>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</si>
  <si>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</si>
  <si>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</si>
  <si>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</si>
  <si>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</si>
  <si>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</si>
  <si>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</si>
  <si>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</si>
  <si>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</si>
  <si>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</si>
  <si>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</si>
  <si>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</si>
  <si>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</si>
  <si>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</si>
  <si>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</si>
  <si>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</si>
  <si>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</si>
  <si>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</si>
  <si>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</si>
  <si>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</si>
  <si>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</si>
  <si>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</si>
  <si>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</si>
  <si>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</si>
  <si>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</si>
  <si>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</si>
  <si>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</si>
  <si>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</si>
  <si>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</si>
  <si>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</si>
  <si>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</si>
  <si>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</si>
  <si>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</si>
  <si>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</si>
  <si>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</si>
  <si>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</si>
  <si>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</si>
  <si>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</si>
  <si>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</si>
  <si>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</si>
  <si>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</si>
  <si>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</si>
  <si>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</si>
  <si>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</si>
  <si>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</si>
  <si>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</si>
  <si>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</si>
  <si>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</si>
  <si>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</si>
  <si>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</si>
  <si>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</si>
  <si>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</si>
  <si>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</si>
  <si>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</si>
  <si>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</si>
  <si>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</si>
  <si>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</si>
  <si>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</si>
  <si>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</si>
  <si>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</si>
  <si>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</si>
  <si>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</si>
  <si>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</si>
  <si>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</si>
  <si>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</si>
  <si>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</si>
  <si>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</si>
  <si>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</si>
  <si>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</si>
  <si>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</si>
  <si>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</si>
  <si>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</si>
  <si>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</si>
  <si>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</si>
  <si>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</si>
  <si>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</si>
  <si>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</si>
  <si>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</si>
  <si>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</si>
  <si>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</si>
  <si>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</si>
  <si>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</si>
  <si>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</si>
  <si>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</si>
  <si>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</si>
  <si>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</si>
  <si>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</si>
  <si>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</si>
  <si>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</si>
  <si>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</si>
  <si>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</si>
  <si>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</si>
  <si>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</si>
  <si>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</si>
  <si>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</si>
  <si>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</si>
  <si>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</si>
  <si>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</si>
  <si>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</si>
  <si>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</si>
  <si>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</si>
  <si>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</si>
  <si>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</si>
  <si>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</si>
  <si>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</si>
  <si>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</si>
  <si>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</si>
  <si>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</si>
  <si>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</si>
  <si>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</si>
  <si>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</si>
  <si>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</si>
  <si>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</si>
  <si>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</si>
  <si>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</si>
  <si>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</si>
  <si>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</si>
  <si>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</si>
  <si>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</si>
  <si>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</si>
  <si>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</si>
  <si>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</si>
  <si>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</si>
  <si>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</si>
  <si>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</si>
  <si>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</si>
  <si>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</si>
  <si>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</si>
  <si>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</si>
  <si>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</si>
  <si>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</si>
  <si>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</si>
  <si>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</si>
  <si>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</si>
  <si>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</si>
  <si>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</si>
  <si>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</si>
  <si>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</si>
  <si>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</si>
  <si>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</si>
  <si>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</si>
  <si>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</si>
  <si>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</si>
  <si>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</si>
  <si>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</si>
  <si>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</si>
  <si>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</si>
  <si>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</si>
  <si>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</si>
  <si>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</si>
  <si>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</si>
  <si>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</si>
  <si>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</si>
  <si>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</si>
  <si>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</si>
  <si>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</si>
  <si>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</si>
  <si>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</si>
  <si>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</si>
  <si>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</si>
  <si>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</si>
  <si>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</si>
  <si>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</si>
  <si>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</si>
  <si>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</si>
  <si>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</si>
  <si>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</si>
  <si>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</si>
  <si>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</si>
  <si>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</si>
  <si>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</si>
  <si>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</si>
  <si>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</si>
  <si>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</si>
  <si>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</si>
  <si>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</si>
  <si>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</si>
  <si>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</si>
  <si>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</si>
  <si>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</si>
  <si>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</si>
  <si>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</si>
  <si>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</si>
  <si>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</si>
  <si>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</si>
  <si>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</si>
  <si>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</si>
  <si>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</si>
  <si>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</si>
  <si>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</si>
  <si>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</si>
  <si>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</si>
  <si>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</si>
  <si>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</si>
  <si>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</si>
  <si>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</si>
  <si>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</si>
  <si>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</si>
  <si>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</si>
  <si>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</si>
  <si>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</si>
  <si>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</si>
  <si>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</si>
  <si>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</si>
  <si>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</si>
  <si>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</si>
  <si>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</si>
  <si>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</si>
  <si>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</si>
  <si>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</si>
  <si>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</si>
  <si>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</si>
  <si>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</si>
  <si>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</si>
  <si>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</si>
  <si>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</si>
  <si>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</si>
  <si>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</si>
  <si>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</si>
  <si>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</si>
  <si>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</si>
  <si>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</si>
  <si>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</si>
  <si>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</si>
  <si>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</si>
  <si>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</si>
  <si>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</si>
  <si>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</si>
  <si>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</si>
  <si>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</si>
  <si>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</si>
  <si>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</si>
  <si>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</si>
  <si>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</si>
  <si>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</si>
  <si>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</si>
  <si>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</si>
  <si>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</si>
  <si>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</si>
  <si>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</si>
  <si>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</si>
  <si>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</si>
  <si>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</si>
  <si>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</si>
  <si>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</si>
  <si>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</si>
  <si>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</si>
  <si>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</si>
  <si>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</si>
  <si>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</si>
  <si>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</si>
  <si>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</si>
  <si>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</si>
  <si>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</si>
  <si>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</si>
  <si>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</si>
  <si>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</si>
  <si>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</si>
  <si>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</si>
  <si>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</si>
  <si>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</si>
  <si>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</si>
  <si>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</si>
  <si>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</si>
  <si>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</si>
  <si>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</si>
  <si>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</si>
  <si>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</si>
  <si>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</si>
  <si>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</si>
  <si>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</si>
  <si>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</si>
  <si>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</si>
  <si>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</si>
  <si>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</si>
  <si>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</si>
  <si>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</si>
  <si>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</si>
  <si>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</si>
  <si>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</si>
  <si>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</si>
  <si>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</si>
  <si>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</si>
  <si>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</si>
  <si>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</si>
  <si>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</si>
  <si>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</si>
  <si>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</si>
  <si>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</si>
  <si>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</si>
  <si>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</si>
  <si>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</si>
  <si>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</si>
  <si>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</si>
  <si>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</si>
  <si>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</si>
  <si>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</si>
  <si>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</si>
  <si>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</si>
  <si>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</si>
  <si>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</si>
  <si>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</si>
  <si>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</si>
  <si>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</si>
  <si>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</si>
  <si>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</si>
  <si>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</si>
  <si>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</si>
  <si>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</si>
  <si>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</si>
  <si>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</si>
  <si>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</si>
  <si>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</si>
  <si>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</si>
  <si>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</si>
  <si>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</si>
  <si>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</si>
  <si>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</si>
  <si>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</si>
  <si>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</si>
  <si>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</si>
  <si>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</si>
  <si>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</si>
  <si>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</si>
  <si>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</si>
  <si>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</si>
  <si>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</si>
  <si>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</si>
  <si>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</si>
  <si>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</si>
  <si>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</si>
  <si>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</si>
  <si>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</si>
  <si>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</si>
  <si>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</si>
  <si>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</si>
  <si>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</si>
  <si>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</si>
  <si>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</si>
  <si>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</si>
  <si>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</si>
  <si>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</si>
  <si>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</si>
  <si>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</si>
  <si>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</si>
  <si>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</si>
  <si>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</si>
  <si>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</si>
  <si>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</si>
  <si>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</si>
  <si>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</si>
  <si>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</si>
  <si>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</si>
  <si>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</si>
  <si>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</si>
  <si>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</si>
  <si>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</si>
  <si>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</si>
  <si>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</si>
  <si>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</si>
  <si>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</si>
  <si>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</si>
  <si>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</si>
  <si>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</si>
  <si>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</si>
  <si>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</si>
  <si>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</si>
  <si>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</si>
  <si>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</si>
  <si>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</si>
  <si>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</si>
  <si>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</si>
  <si>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</si>
  <si>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</si>
  <si>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</si>
  <si>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</si>
  <si>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</si>
  <si>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</si>
  <si>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</si>
  <si>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</si>
  <si>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</si>
  <si>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</si>
  <si>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</si>
  <si>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</si>
  <si>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</si>
  <si>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</si>
  <si>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</si>
  <si>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</si>
  <si>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</si>
  <si>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</si>
  <si>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</si>
  <si>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</si>
  <si>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</si>
  <si>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</si>
  <si>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</si>
  <si>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</si>
  <si>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</si>
  <si>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</si>
  <si>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</si>
  <si>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</si>
  <si>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</si>
  <si>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</si>
  <si>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</si>
  <si>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</si>
  <si>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</si>
  <si>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</si>
  <si>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</si>
  <si>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</si>
  <si>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</si>
  <si>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</si>
  <si>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</si>
  <si>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</si>
  <si>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</si>
  <si>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</si>
  <si>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</si>
  <si>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</si>
  <si>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</si>
  <si>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</si>
  <si>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</si>
  <si>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</si>
  <si>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</si>
  <si>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</si>
  <si>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</si>
  <si>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</si>
  <si>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</si>
  <si>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</si>
  <si>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</si>
  <si>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</si>
  <si>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</si>
  <si>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</si>
  <si>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</si>
  <si>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</si>
  <si>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</si>
  <si>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</si>
  <si>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</si>
  <si>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</si>
  <si>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</si>
  <si>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</si>
  <si>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</si>
  <si>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</si>
  <si>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</si>
  <si>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</si>
  <si>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</si>
  <si>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</si>
  <si>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</si>
  <si>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</si>
  <si>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</si>
  <si>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</si>
  <si>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</si>
  <si>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</si>
  <si>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</si>
  <si>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</si>
  <si>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</si>
  <si>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</si>
  <si>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</si>
  <si>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</si>
  <si>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</si>
  <si>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</si>
  <si>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</si>
  <si>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</si>
  <si>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</si>
  <si>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</si>
  <si>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</si>
  <si>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</si>
  <si>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</si>
  <si>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</si>
  <si>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</si>
  <si>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</si>
  <si>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</si>
  <si>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</si>
  <si>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</si>
  <si>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</si>
  <si>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</si>
  <si>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</si>
  <si>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</si>
  <si>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</si>
  <si>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</si>
  <si>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</si>
  <si>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</si>
  <si>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</si>
  <si>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</si>
  <si>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</si>
  <si>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</si>
  <si>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</si>
  <si>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</si>
  <si>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</si>
  <si>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</si>
  <si>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</si>
  <si>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</si>
  <si>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</si>
  <si>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</si>
  <si>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</si>
  <si>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</si>
  <si>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</si>
  <si>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</si>
  <si>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</si>
  <si>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</si>
  <si>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</si>
  <si>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</si>
  <si>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</si>
  <si>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</si>
  <si>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</si>
  <si>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</si>
  <si>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</si>
  <si>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</si>
  <si>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</si>
  <si>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</si>
  <si>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</si>
  <si>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</si>
  <si>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</si>
  <si>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</si>
  <si>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</si>
  <si>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</si>
  <si>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</si>
  <si>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</si>
  <si>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</si>
  <si>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</si>
  <si>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</si>
  <si>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</si>
  <si>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</si>
  <si>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</si>
  <si>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</si>
  <si>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</si>
  <si>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</si>
  <si>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</si>
  <si>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</si>
  <si>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</si>
  <si>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</si>
  <si>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</si>
  <si>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</si>
  <si>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</si>
  <si>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</si>
  <si>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</si>
  <si>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</si>
  <si>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</si>
  <si>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</si>
  <si>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</si>
  <si>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</si>
  <si>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</si>
  <si>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</si>
  <si>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</si>
  <si>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</si>
  <si>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</si>
  <si>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</si>
  <si>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</si>
  <si>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</si>
  <si>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</si>
  <si>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</si>
  <si>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</si>
  <si>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</si>
  <si>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</si>
  <si>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</si>
  <si>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</si>
  <si>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</si>
  <si>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</si>
  <si>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</si>
  <si>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</si>
  <si>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</si>
  <si>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</si>
  <si>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</si>
  <si>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</si>
  <si>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</si>
  <si>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</si>
  <si>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</si>
  <si>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</si>
  <si>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</si>
  <si>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</si>
  <si>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</si>
  <si>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</si>
  <si>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</si>
  <si>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</si>
  <si>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</si>
  <si>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</si>
  <si>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</si>
  <si>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</si>
  <si>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</si>
  <si>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</si>
  <si>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</si>
  <si>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</si>
  <si>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</si>
  <si>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</si>
  <si>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</si>
  <si>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</si>
  <si>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</si>
  <si>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</si>
  <si>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</si>
  <si>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</si>
  <si>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</si>
  <si>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</si>
  <si>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</si>
  <si>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</si>
  <si>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</si>
  <si>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</si>
  <si>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</si>
  <si>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</si>
  <si>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</si>
  <si>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</si>
  <si>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</si>
  <si>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</si>
  <si>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</si>
  <si>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</si>
  <si>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</si>
  <si>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</si>
  <si>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</si>
  <si>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</si>
  <si>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</si>
  <si>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</si>
  <si>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</si>
  <si>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</si>
  <si>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</si>
  <si>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</si>
  <si>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</si>
  <si>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</si>
  <si>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</si>
  <si>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</si>
  <si>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</si>
  <si>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</si>
  <si>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</si>
  <si>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</si>
  <si>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</si>
  <si>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</si>
  <si>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</si>
  <si>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</si>
  <si>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</si>
  <si>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</si>
  <si>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</si>
  <si>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</si>
  <si>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</si>
  <si>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</si>
  <si>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</si>
  <si>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</si>
  <si>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</si>
  <si>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</si>
  <si>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</si>
  <si>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</si>
  <si>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</si>
  <si>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</si>
  <si>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</si>
  <si>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</si>
  <si>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</si>
  <si>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</si>
  <si>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</si>
  <si>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</si>
  <si>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</si>
  <si>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</si>
  <si>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</si>
  <si>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</si>
  <si>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</si>
  <si>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</si>
  <si>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</si>
  <si>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</si>
  <si>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</si>
  <si>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</si>
  <si>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</si>
  <si>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</si>
  <si>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</si>
  <si>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</si>
  <si>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</si>
  <si>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</si>
  <si>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</si>
  <si>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</si>
  <si>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</si>
  <si>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</si>
  <si>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</si>
  <si>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</si>
  <si>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</si>
  <si>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</si>
  <si>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</si>
  <si>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</si>
  <si>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</si>
  <si>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</si>
  <si>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</si>
  <si>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</si>
  <si>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</si>
  <si>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</si>
  <si>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</si>
  <si>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</si>
  <si>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</si>
  <si>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</si>
  <si>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</si>
  <si>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</si>
  <si>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</si>
  <si>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</si>
  <si>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</si>
  <si>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</si>
  <si>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</si>
  <si>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</si>
  <si>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</si>
  <si>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</si>
  <si>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</si>
  <si>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</si>
  <si>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</si>
  <si>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</si>
  <si>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</si>
  <si>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</si>
  <si>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</si>
  <si>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</si>
  <si>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</si>
  <si>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</si>
  <si>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</si>
  <si>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</si>
  <si>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</si>
  <si>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</si>
  <si>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</si>
  <si>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</si>
  <si>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</si>
  <si>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</si>
  <si>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</si>
  <si>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</si>
  <si>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</si>
  <si>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</si>
  <si>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</si>
  <si>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</si>
  <si>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</si>
  <si>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</si>
  <si>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</si>
  <si>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</si>
  <si>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</si>
  <si>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</si>
  <si>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</si>
  <si>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</si>
  <si>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</si>
  <si>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</si>
  <si>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</si>
  <si>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</si>
  <si>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</si>
  <si>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</si>
  <si>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</si>
  <si>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</si>
  <si>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</si>
  <si>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</si>
  <si>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</si>
  <si>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</si>
  <si>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</si>
  <si>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</si>
  <si>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</si>
  <si>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</si>
  <si>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</si>
  <si>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</si>
  <si>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</si>
  <si>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</si>
  <si>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</si>
  <si>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</si>
  <si>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</si>
  <si>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</si>
  <si>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</si>
  <si>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</si>
  <si>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</si>
  <si>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</si>
  <si>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</si>
  <si>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</si>
  <si>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</si>
  <si>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</si>
  <si>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</si>
  <si>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</si>
  <si>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</si>
  <si>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</si>
  <si>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</si>
  <si>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</si>
  <si>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</si>
  <si>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</si>
  <si>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</si>
  <si>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</si>
  <si>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</si>
  <si>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</si>
  <si>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</si>
  <si>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</si>
  <si>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</si>
  <si>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</si>
  <si>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</si>
  <si>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</si>
  <si>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</si>
  <si>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</si>
  <si>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</si>
  <si>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</si>
  <si>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</si>
  <si>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</si>
  <si>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</si>
  <si>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</si>
  <si>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</si>
  <si>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</si>
  <si>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</si>
  <si>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</si>
  <si>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</si>
  <si>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</si>
  <si>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</si>
  <si>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</si>
  <si>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</si>
  <si>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</si>
  <si>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</si>
  <si>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</si>
  <si>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</si>
  <si>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</si>
  <si>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</si>
  <si>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</si>
  <si>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</si>
  <si>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</si>
  <si>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</si>
  <si>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</si>
  <si>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</si>
  <si>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</si>
  <si>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</si>
  <si>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</si>
  <si>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</si>
  <si>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</si>
  <si>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</si>
  <si>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</si>
  <si>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</si>
  <si>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</si>
  <si>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</si>
  <si>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</si>
  <si>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</si>
  <si>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</si>
  <si>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</si>
  <si>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</si>
  <si>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</si>
  <si>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</si>
  <si>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</si>
  <si>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</si>
  <si>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</si>
  <si>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</si>
  <si>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</si>
  <si>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</si>
  <si>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</si>
  <si>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</si>
  <si>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</si>
  <si>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</si>
  <si>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</si>
  <si>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</si>
  <si>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</si>
  <si>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</si>
  <si>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</si>
  <si>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</si>
  <si>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</si>
  <si>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</si>
  <si>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</si>
  <si>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</si>
  <si>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</si>
  <si>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</si>
  <si>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</si>
  <si>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</si>
  <si>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</si>
  <si>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</si>
  <si>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</si>
  <si>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</si>
  <si>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</si>
  <si>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</si>
  <si>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</si>
  <si>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</si>
  <si>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</si>
  <si>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</si>
  <si>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</si>
  <si>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</si>
  <si>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</si>
  <si>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</si>
  <si>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</si>
  <si>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</si>
  <si>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</si>
  <si>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</si>
  <si>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</si>
  <si>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</si>
  <si>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</si>
  <si>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</si>
  <si>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</si>
  <si>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</si>
  <si>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</si>
  <si>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</si>
  <si>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</si>
  <si>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</si>
  <si>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</si>
  <si>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</si>
  <si>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</si>
  <si>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</si>
  <si>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</si>
  <si>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</si>
  <si>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</si>
  <si>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</si>
  <si>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</si>
  <si>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</si>
  <si>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</si>
  <si>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</si>
  <si>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</si>
  <si>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</si>
  <si>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</si>
  <si>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</si>
  <si>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</si>
  <si>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</si>
  <si>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</si>
  <si>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</si>
  <si>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</si>
  <si>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</si>
  <si>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</si>
  <si>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</si>
  <si>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</si>
  <si>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</si>
  <si>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</si>
  <si>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</si>
  <si>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</si>
  <si>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</si>
  <si>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</si>
  <si>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</si>
  <si>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</si>
  <si>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</si>
  <si>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</si>
  <si>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</si>
  <si>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</si>
  <si>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</si>
  <si>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</si>
  <si>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</si>
  <si>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</si>
  <si>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</si>
  <si>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</si>
  <si>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</si>
  <si>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</si>
  <si>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</si>
  <si>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</si>
  <si>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</si>
  <si>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</si>
  <si>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</si>
  <si>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</si>
  <si>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</si>
  <si>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</si>
  <si>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</si>
  <si>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</si>
  <si>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</si>
  <si>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</si>
  <si>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</si>
  <si>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</si>
  <si>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</si>
  <si>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</si>
  <si>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</si>
  <si>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</si>
  <si>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</si>
  <si>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</si>
  <si>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</si>
  <si>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</si>
  <si>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</si>
  <si>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</si>
  <si>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</si>
  <si>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</si>
  <si>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</si>
  <si>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</si>
  <si>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</si>
  <si>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</si>
  <si>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</si>
  <si>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</si>
  <si>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</si>
  <si>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</si>
  <si>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</si>
  <si>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</si>
  <si>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</si>
  <si>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</si>
  <si>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</si>
  <si>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</si>
  <si>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</si>
  <si>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</si>
  <si>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</si>
  <si>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</si>
  <si>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</si>
  <si>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</si>
  <si>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</si>
  <si>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</si>
  <si>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</si>
  <si>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</si>
  <si>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</si>
  <si>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</si>
  <si>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</si>
  <si>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</si>
  <si>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</si>
  <si>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</si>
  <si>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</si>
  <si>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</si>
  <si>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</si>
  <si>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</si>
  <si>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</si>
  <si>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</si>
  <si>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</si>
  <si>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</si>
  <si>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</si>
  <si>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</si>
  <si>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</si>
  <si>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</si>
  <si>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</si>
  <si>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</si>
  <si>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</si>
  <si>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</si>
  <si>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</si>
  <si>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</si>
  <si>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</si>
  <si>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</si>
  <si>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</si>
  <si>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</si>
  <si>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</si>
  <si>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</si>
  <si>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</si>
  <si>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</si>
  <si>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</si>
  <si>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</si>
  <si>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</si>
  <si>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</si>
  <si>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</si>
  <si>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</si>
  <si>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</si>
  <si>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</si>
  <si>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</si>
  <si>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</si>
  <si>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</si>
  <si>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</si>
  <si>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</si>
  <si>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</si>
  <si>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</si>
  <si>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</si>
  <si>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</si>
  <si>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</si>
  <si>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</si>
  <si>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</si>
  <si>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</si>
  <si>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</si>
  <si>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</si>
  <si>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</si>
  <si>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</si>
  <si>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</si>
  <si>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</si>
  <si>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</si>
  <si>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</si>
  <si>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</si>
  <si>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</si>
  <si>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</si>
  <si>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</si>
  <si>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</si>
  <si>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</si>
  <si>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</si>
  <si>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</si>
  <si>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</si>
  <si>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</si>
  <si>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</si>
  <si>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</si>
  <si>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</si>
  <si>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</si>
  <si>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</si>
  <si>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</si>
  <si>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</si>
  <si>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</si>
  <si>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</si>
  <si>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</si>
  <si>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</si>
  <si>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</si>
  <si>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</si>
  <si>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</si>
  <si>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</si>
  <si>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</si>
  <si>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</si>
  <si>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</si>
  <si>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</si>
  <si>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</si>
  <si>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</si>
  <si>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</si>
  <si>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</si>
  <si>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</si>
  <si>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</si>
  <si>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</si>
  <si>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</si>
  <si>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</si>
  <si>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</si>
  <si>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</si>
  <si>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</si>
  <si>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</si>
  <si>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</si>
  <si>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</si>
  <si>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</si>
  <si>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</si>
  <si>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</si>
  <si>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</si>
  <si>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</si>
  <si>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</si>
  <si>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</si>
  <si>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</si>
  <si>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</si>
  <si>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</si>
  <si>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</si>
  <si>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</si>
  <si>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</si>
  <si>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</si>
  <si>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</si>
  <si>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</si>
  <si>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</si>
  <si>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</si>
  <si>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</si>
  <si>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</si>
  <si>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</si>
  <si>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</si>
  <si>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</si>
  <si>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</si>
  <si>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</si>
  <si>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</si>
  <si>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</si>
  <si>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</si>
  <si>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</si>
  <si>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</si>
  <si>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</si>
  <si>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</si>
  <si>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</si>
  <si>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</si>
  <si>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</si>
  <si>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</si>
  <si>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</si>
  <si>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</si>
  <si>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</si>
  <si>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</si>
  <si>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</si>
  <si>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</si>
  <si>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</si>
  <si>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</si>
  <si>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</si>
  <si>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</si>
  <si>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</si>
  <si>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</si>
  <si>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</si>
  <si>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</si>
  <si>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</si>
  <si>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</si>
  <si>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</si>
  <si>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</si>
  <si>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</si>
  <si>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</si>
  <si>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</si>
  <si>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</si>
  <si>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</si>
  <si>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</si>
  <si>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</si>
  <si>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</si>
  <si>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</si>
  <si>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</si>
  <si>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</si>
  <si>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</si>
  <si>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</si>
  <si>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</si>
  <si>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</si>
  <si>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</si>
  <si>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</si>
  <si>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</si>
  <si>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</si>
  <si>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</si>
  <si>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</si>
  <si>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</si>
  <si>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</si>
  <si>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</si>
  <si>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</si>
  <si>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</si>
  <si>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</si>
  <si>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</si>
  <si>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</si>
  <si>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</si>
  <si>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</si>
  <si>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</si>
  <si>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</si>
  <si>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</si>
  <si>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</si>
  <si>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</si>
  <si>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</si>
  <si>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</si>
  <si>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</si>
  <si>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</si>
  <si>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</si>
  <si>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</si>
  <si>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</si>
  <si>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</si>
  <si>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</si>
  <si>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</si>
  <si>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</si>
  <si>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</si>
  <si>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</si>
  <si>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</si>
  <si>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</si>
  <si>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</si>
  <si>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</si>
  <si>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</si>
  <si>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</si>
  <si>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</si>
  <si>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</si>
  <si>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</si>
  <si>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</si>
  <si>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</si>
  <si>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</si>
  <si>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</si>
  <si>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</si>
  <si>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</si>
  <si>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</si>
  <si>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</si>
  <si>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</si>
  <si>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</si>
  <si>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</si>
  <si>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</si>
  <si>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</si>
  <si>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</si>
  <si>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</si>
  <si>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</si>
  <si>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</si>
  <si>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</si>
  <si>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</si>
  <si>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</si>
  <si>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</si>
  <si>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</si>
  <si>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</si>
  <si>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</si>
  <si>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</si>
  <si>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</si>
  <si>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</si>
  <si>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</si>
  <si>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</si>
  <si>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</si>
  <si>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</si>
  <si>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</si>
  <si>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</si>
  <si>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</si>
  <si>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</si>
  <si>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</si>
  <si>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</si>
  <si>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</si>
  <si>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</si>
  <si>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</si>
  <si>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</si>
  <si>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</si>
  <si>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</si>
  <si>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</si>
  <si>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</si>
  <si>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</si>
  <si>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</si>
  <si>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</si>
  <si>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</si>
  <si>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</si>
  <si>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</si>
  <si>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</si>
  <si>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</si>
  <si>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</si>
  <si>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</si>
  <si>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</si>
  <si>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</si>
  <si>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</si>
  <si>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</si>
  <si>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</si>
  <si>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</si>
  <si>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</si>
  <si>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</si>
  <si>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</si>
  <si>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</si>
  <si>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</si>
  <si>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</si>
  <si>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</si>
  <si>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</si>
  <si>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</si>
  <si>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</si>
  <si>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</si>
  <si>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</si>
  <si>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</si>
  <si>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</si>
  <si>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</si>
  <si>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</si>
  <si>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</si>
  <si>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</si>
  <si>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</si>
  <si>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</si>
  <si>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</si>
  <si>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</si>
  <si>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</si>
  <si>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</si>
  <si>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</si>
  <si>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</si>
  <si>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</si>
  <si>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</si>
  <si>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</si>
  <si>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</si>
  <si>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</si>
  <si>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</si>
  <si>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</si>
  <si>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</si>
  <si>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</si>
  <si>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</si>
  <si>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</si>
  <si>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</si>
  <si>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</si>
  <si>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</si>
  <si>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</si>
  <si>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</si>
  <si>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</si>
  <si>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</si>
  <si>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</si>
  <si>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</si>
  <si>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</si>
  <si>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</si>
  <si>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</si>
  <si>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</si>
  <si>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</si>
  <si>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</si>
  <si>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</si>
  <si>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</si>
  <si>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</si>
  <si>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</si>
  <si>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</si>
  <si>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</si>
  <si>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</si>
  <si>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</si>
  <si>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</si>
  <si>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</si>
  <si>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</si>
  <si>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</si>
  <si>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</si>
  <si>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</si>
  <si>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</si>
  <si>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</si>
  <si>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</si>
  <si>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</si>
  <si>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</si>
  <si>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</si>
  <si>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</si>
  <si>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</si>
  <si>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</si>
  <si>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</si>
  <si>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</si>
  <si>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</si>
  <si>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</si>
  <si>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</si>
  <si>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</si>
  <si>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</si>
  <si>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</si>
  <si>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</si>
  <si>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</si>
  <si>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</si>
  <si>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</si>
  <si>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</si>
  <si>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</si>
  <si>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</si>
  <si>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</si>
  <si>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</si>
  <si>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</si>
  <si>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</si>
  <si>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</si>
  <si>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</si>
  <si>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</si>
  <si>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</si>
  <si>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</si>
  <si>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</si>
  <si>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</si>
  <si>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</si>
  <si>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</si>
  <si>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</si>
  <si>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</si>
  <si>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</si>
  <si>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</si>
  <si>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</si>
  <si>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</si>
  <si>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</si>
  <si>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</si>
  <si>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</si>
  <si>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</si>
  <si>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</si>
  <si>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</si>
  <si>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</si>
  <si>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</si>
  <si>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</si>
  <si>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</si>
  <si>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</si>
  <si>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</si>
  <si>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</si>
  <si>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</si>
  <si>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</si>
  <si>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</si>
  <si>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</si>
  <si>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</si>
  <si>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</si>
  <si>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</si>
  <si>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</si>
  <si>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</si>
  <si>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</si>
  <si>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</si>
  <si>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</si>
  <si>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</si>
  <si>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</si>
  <si>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</si>
  <si>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</si>
  <si>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</si>
  <si>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</si>
  <si>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</si>
  <si>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</si>
  <si>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</si>
  <si>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</si>
  <si>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</si>
  <si>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</si>
  <si>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</si>
  <si>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</si>
  <si>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</si>
  <si>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</si>
  <si>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</si>
  <si>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</si>
  <si>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</si>
  <si>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</si>
  <si>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</si>
  <si>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</si>
  <si>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</si>
  <si>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</si>
  <si>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</si>
  <si>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</si>
  <si>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</si>
  <si>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</si>
  <si>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</si>
  <si>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</si>
  <si>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</si>
  <si>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</si>
  <si>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</si>
  <si>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</si>
  <si>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</si>
  <si>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</si>
  <si>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</si>
  <si>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</si>
  <si>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</si>
  <si>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</si>
  <si>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</si>
  <si>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</si>
  <si>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</si>
  <si>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</si>
  <si>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</si>
  <si>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</si>
  <si>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</si>
  <si>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</si>
  <si>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</si>
  <si>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</si>
  <si>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</si>
  <si>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</si>
  <si>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</si>
  <si>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</si>
  <si>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</si>
  <si>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</si>
  <si>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</si>
  <si>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</si>
  <si>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</si>
  <si>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</si>
  <si>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</si>
  <si>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</si>
  <si>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</si>
  <si>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</si>
  <si>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</si>
  <si>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</si>
  <si>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</si>
  <si>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</si>
  <si>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</si>
  <si>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</si>
  <si>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</si>
  <si>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</si>
  <si>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</si>
  <si>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</si>
  <si>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</si>
  <si>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</si>
  <si>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</si>
  <si>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</si>
  <si>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</si>
  <si>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</si>
  <si>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</si>
  <si>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</si>
  <si>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</si>
  <si>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</si>
  <si>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</si>
  <si>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</si>
  <si>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</si>
  <si>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</si>
  <si>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</si>
  <si>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</si>
  <si>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</si>
  <si>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</si>
  <si>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</si>
  <si>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</si>
  <si>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</si>
  <si>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</si>
  <si>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</si>
  <si>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</si>
  <si>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</si>
  <si>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</si>
  <si>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</si>
  <si>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</si>
  <si>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</si>
  <si>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</si>
  <si>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</si>
  <si>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</si>
  <si>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</si>
  <si>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</si>
  <si>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</si>
  <si>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</si>
  <si>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</si>
  <si>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</si>
  <si>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</si>
  <si>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</si>
  <si>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</si>
  <si>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</si>
  <si>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</si>
  <si>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</si>
  <si>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</si>
  <si>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</si>
  <si>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</si>
  <si>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</si>
  <si>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</si>
  <si>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</si>
  <si>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</si>
  <si>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</si>
  <si>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</si>
  <si>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</si>
  <si>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</si>
  <si>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</si>
  <si>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</si>
  <si>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</si>
  <si>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</si>
  <si>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</si>
  <si>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</si>
  <si>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</si>
  <si>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</si>
  <si>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</si>
  <si>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</si>
  <si>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</si>
  <si>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</si>
  <si>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</si>
  <si>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</si>
  <si>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</si>
  <si>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</si>
  <si>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</si>
  <si>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</si>
  <si>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</si>
  <si>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</si>
  <si>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</si>
  <si>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</si>
  <si>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</si>
  <si>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</si>
  <si>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</si>
  <si>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</si>
  <si>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</si>
  <si>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</si>
  <si>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</si>
  <si>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</si>
  <si>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</si>
  <si>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</si>
  <si>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</si>
  <si>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</si>
  <si>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</si>
  <si>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</si>
  <si>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</si>
  <si>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</si>
  <si>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</si>
  <si>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</si>
  <si>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</si>
  <si>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</si>
  <si>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</si>
  <si>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</si>
  <si>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</si>
  <si>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</si>
  <si>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</si>
  <si>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</si>
  <si>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</si>
  <si>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</si>
  <si>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</si>
  <si>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</si>
  <si>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</si>
  <si>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</si>
  <si>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</si>
  <si>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</si>
  <si>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</si>
  <si>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</si>
  <si>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</si>
  <si>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</si>
  <si>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</si>
  <si>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</si>
  <si>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</si>
  <si>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</si>
  <si>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</si>
  <si>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</si>
  <si>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</si>
  <si>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</si>
  <si>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</si>
  <si>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</si>
  <si>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</si>
  <si>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</si>
  <si>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</si>
  <si>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</si>
  <si>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</si>
  <si>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</si>
  <si>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</si>
  <si>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</si>
  <si>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</si>
  <si>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</si>
  <si>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</si>
  <si>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</si>
  <si>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</si>
  <si>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</si>
  <si>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</si>
  <si>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</si>
  <si>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</si>
  <si>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</si>
  <si>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</si>
  <si>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</si>
  <si>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</si>
  <si>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</si>
  <si>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</si>
  <si>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</si>
  <si>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</si>
  <si>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</si>
  <si>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</si>
  <si>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</si>
  <si>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</si>
  <si>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</si>
  <si>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</si>
  <si>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</si>
  <si>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</si>
  <si>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</si>
  <si>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</si>
  <si>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</si>
  <si>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</si>
  <si>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</si>
  <si>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</si>
  <si>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</si>
  <si>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</si>
  <si>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</si>
  <si>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</si>
  <si>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</si>
  <si>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</si>
  <si>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</si>
  <si>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</si>
  <si>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</si>
  <si>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</si>
  <si>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</si>
  <si>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</si>
  <si>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</si>
  <si>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</si>
  <si>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</si>
  <si>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</si>
  <si>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</si>
  <si>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</si>
  <si>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</si>
  <si>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</si>
  <si>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</si>
  <si>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</si>
  <si>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</si>
  <si>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</si>
  <si>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</si>
  <si>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</si>
  <si>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</si>
  <si>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</si>
  <si>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</si>
  <si>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</si>
  <si>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</si>
  <si>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</si>
  <si>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</si>
  <si>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</si>
  <si>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</si>
  <si>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</si>
  <si>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</si>
  <si>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</si>
  <si>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</si>
  <si>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</si>
  <si>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</si>
  <si>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</si>
  <si>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</si>
  <si>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</si>
  <si>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</si>
  <si>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</si>
  <si>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</si>
  <si>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</si>
  <si>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</si>
  <si>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</si>
  <si>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</si>
  <si>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</si>
  <si>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</si>
  <si>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</si>
  <si>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</si>
  <si>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</si>
  <si>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</si>
  <si>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</si>
  <si>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</si>
  <si>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</si>
  <si>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</si>
  <si>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</si>
  <si>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</si>
  <si>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</si>
  <si>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</si>
  <si>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</si>
  <si>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</si>
  <si>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</si>
  <si>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</si>
  <si>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</si>
  <si>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</si>
  <si>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</si>
  <si>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</si>
  <si>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</si>
  <si>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</si>
  <si>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</si>
  <si>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</si>
  <si>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</si>
  <si>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</si>
  <si>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</si>
  <si>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</si>
  <si>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</si>
  <si>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</si>
  <si>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</si>
  <si>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</si>
  <si>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</si>
  <si>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</si>
  <si>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</si>
  <si>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</si>
  <si>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</si>
  <si>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</si>
  <si>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</si>
  <si>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</si>
  <si>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</si>
  <si>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</si>
  <si>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</si>
  <si>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</si>
  <si>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</si>
  <si>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</si>
  <si>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</si>
  <si>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</si>
  <si>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</si>
  <si>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</si>
  <si>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</si>
  <si>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</si>
  <si>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</si>
  <si>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</si>
  <si>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</si>
  <si>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</si>
  <si>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</si>
  <si>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</si>
  <si>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</si>
  <si>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</si>
  <si>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</si>
  <si>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</si>
  <si>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</si>
  <si>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</si>
  <si>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</si>
  <si>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</si>
  <si>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</si>
  <si>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</si>
  <si>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</si>
  <si>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</si>
  <si>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</si>
  <si>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</si>
  <si>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</si>
  <si>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</si>
  <si>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</si>
  <si>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</si>
  <si>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</si>
  <si>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</si>
  <si>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</si>
  <si>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</si>
  <si>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</si>
  <si>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</si>
  <si>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</si>
  <si>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</si>
  <si>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</si>
  <si>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</si>
  <si>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</si>
  <si>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</si>
  <si>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</si>
  <si>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</si>
  <si>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</si>
  <si>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</si>
  <si>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</si>
  <si>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</si>
  <si>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</si>
  <si>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</si>
  <si>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</si>
  <si>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</si>
  <si>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</si>
  <si>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</si>
  <si>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</si>
  <si>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</si>
  <si>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</si>
  <si>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</si>
  <si>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</si>
  <si>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</si>
  <si>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</si>
  <si>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</si>
  <si>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</si>
  <si>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</si>
  <si>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</si>
  <si>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</si>
  <si>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</si>
  <si>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</si>
  <si>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</si>
  <si>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</si>
  <si>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</si>
  <si>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</si>
  <si>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</si>
  <si>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</si>
  <si>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</si>
  <si>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</si>
  <si>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</si>
  <si>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</si>
  <si>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</si>
  <si>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</si>
  <si>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</si>
  <si>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</si>
  <si>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</si>
  <si>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</si>
  <si>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</si>
  <si>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</si>
  <si>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</si>
  <si>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</si>
  <si>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</si>
  <si>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</si>
  <si>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</si>
  <si>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</si>
  <si>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</si>
  <si>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</si>
  <si>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</si>
  <si>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</si>
  <si>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</si>
  <si>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</si>
  <si>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</si>
  <si>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</si>
  <si>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</si>
  <si>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</si>
  <si>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</si>
  <si>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</si>
  <si>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</si>
  <si>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</si>
  <si>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</si>
  <si>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</si>
  <si>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</si>
  <si>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</si>
  <si>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</si>
  <si>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</si>
  <si>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</si>
  <si>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</si>
  <si>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</si>
  <si>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</si>
  <si>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</si>
  <si>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</si>
  <si>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</si>
  <si>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</si>
  <si>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</si>
  <si>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</si>
  <si>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</si>
  <si>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</si>
  <si>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</si>
  <si>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</si>
  <si>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</si>
  <si>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</si>
  <si>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</si>
  <si>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</si>
  <si>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</si>
  <si>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</si>
  <si>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</si>
  <si>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</si>
  <si>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</si>
  <si>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</si>
  <si>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</si>
  <si>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</si>
  <si>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</si>
  <si>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</si>
  <si>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</si>
  <si>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</si>
  <si>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</si>
  <si>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</si>
  <si>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</si>
  <si>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</si>
  <si>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</si>
  <si>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</si>
  <si>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</si>
  <si>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</si>
  <si>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</si>
  <si>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</si>
  <si>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</si>
  <si>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</si>
  <si>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</si>
  <si>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</si>
  <si>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</si>
  <si>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</si>
  <si>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</si>
  <si>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</si>
  <si>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</si>
  <si>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</si>
  <si>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</si>
  <si>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</si>
  <si>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</si>
  <si>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</si>
  <si>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</si>
  <si>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</si>
  <si>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</si>
  <si>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</si>
  <si>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</si>
  <si>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</si>
  <si>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</si>
  <si>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</si>
  <si>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</si>
  <si>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</si>
  <si>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</si>
  <si>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</si>
  <si>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</si>
  <si>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</si>
  <si>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</si>
  <si>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</si>
  <si>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</si>
  <si>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</si>
  <si>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</si>
  <si>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</si>
  <si>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</si>
  <si>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</si>
  <si>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</si>
  <si>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</si>
  <si>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</si>
  <si>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</si>
  <si>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</si>
  <si>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</si>
  <si>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</si>
  <si>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</si>
  <si>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</si>
  <si>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</si>
  <si>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</si>
  <si>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</si>
  <si>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</si>
  <si>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</si>
  <si>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</si>
  <si>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</si>
  <si>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</si>
  <si>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</si>
  <si>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</si>
  <si>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</si>
  <si>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</si>
  <si>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</si>
  <si>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</si>
  <si>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</si>
  <si>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</si>
  <si>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</si>
  <si>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</si>
  <si>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</si>
  <si>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</si>
  <si>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</si>
  <si>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</si>
  <si>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</si>
  <si>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</si>
  <si>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</si>
  <si>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</si>
  <si>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</si>
  <si>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</si>
  <si>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</si>
  <si>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</si>
  <si>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</si>
  <si>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</si>
  <si>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</si>
  <si>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</si>
  <si>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</si>
  <si>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</si>
  <si>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</si>
  <si>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</si>
  <si>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</si>
  <si>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</si>
  <si>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</si>
  <si>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</si>
  <si>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</si>
  <si>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</si>
  <si>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</si>
  <si>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</si>
  <si>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</si>
  <si>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</si>
  <si>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</si>
  <si>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</si>
  <si>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</si>
  <si>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</si>
  <si>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</si>
  <si>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</si>
  <si>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</si>
  <si>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</si>
  <si>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</si>
  <si>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</si>
  <si>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</si>
  <si>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</si>
  <si>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</si>
  <si>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</si>
  <si>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</si>
  <si>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</si>
  <si>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</si>
  <si>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</si>
  <si>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</si>
  <si>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</si>
  <si>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</si>
  <si>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</si>
  <si>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</si>
  <si>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</si>
  <si>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</si>
  <si>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</si>
  <si>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</si>
  <si>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</si>
  <si>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</si>
  <si>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</si>
  <si>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</si>
  <si>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</si>
  <si>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</si>
  <si>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</si>
  <si>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</si>
  <si>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</si>
  <si>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</si>
  <si>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</si>
  <si>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</si>
  <si>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</si>
  <si>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</si>
  <si>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</si>
  <si>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</si>
  <si>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</si>
  <si>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</si>
  <si>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</si>
  <si>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</si>
  <si>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</si>
  <si>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</si>
  <si>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</si>
  <si>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</si>
  <si>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</si>
  <si>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</si>
  <si>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</si>
  <si>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</si>
  <si>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</si>
  <si>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</si>
  <si>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</si>
  <si>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</si>
  <si>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</si>
  <si>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</si>
  <si>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</si>
  <si>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</si>
  <si>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</si>
  <si>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</si>
  <si>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</si>
  <si>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</si>
  <si>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</si>
  <si>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</si>
  <si>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</si>
  <si>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</si>
  <si>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</si>
  <si>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</si>
  <si>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</si>
  <si>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</si>
  <si>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</si>
  <si>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</si>
  <si>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</si>
  <si>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</si>
  <si>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</si>
  <si>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</si>
  <si>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</si>
  <si>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</si>
  <si>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</si>
  <si>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</si>
  <si>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</si>
  <si>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</si>
  <si>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</si>
  <si>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</si>
  <si>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</si>
  <si>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</si>
  <si>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</si>
  <si>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</si>
  <si>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</si>
  <si>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</si>
  <si>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</si>
  <si>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</si>
  <si>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</si>
  <si>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</si>
  <si>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</si>
  <si>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</si>
  <si>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</si>
  <si>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</si>
  <si>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</si>
  <si>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</si>
  <si>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</si>
  <si>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</si>
  <si>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</si>
  <si>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</si>
  <si>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</si>
  <si>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</si>
  <si>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</si>
  <si>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</si>
  <si>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</si>
  <si>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</si>
  <si>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</si>
  <si>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</si>
  <si>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</si>
  <si>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</si>
  <si>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</si>
  <si>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</si>
  <si>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</si>
  <si>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</si>
  <si>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</si>
  <si>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</si>
  <si>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</si>
  <si>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</si>
  <si>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</si>
  <si>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</si>
  <si>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</si>
  <si>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</si>
  <si>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</si>
  <si>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</si>
  <si>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</si>
  <si>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</si>
  <si>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</si>
  <si>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</si>
  <si>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</si>
  <si>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</si>
  <si>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</si>
  <si>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</si>
  <si>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</si>
  <si>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</si>
  <si>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</si>
  <si>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</si>
  <si>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</si>
  <si>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</si>
  <si>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</si>
  <si>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</si>
  <si>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</si>
  <si>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</si>
  <si>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</si>
  <si>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</si>
  <si>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</si>
  <si>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</si>
  <si>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</si>
  <si>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</si>
  <si>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</si>
  <si>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</si>
  <si>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</si>
  <si>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</si>
  <si>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</si>
  <si>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</si>
  <si>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</si>
  <si>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</si>
  <si>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</si>
  <si>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</si>
  <si>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</si>
  <si>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</si>
  <si>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</si>
  <si>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</si>
  <si>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</si>
  <si>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</si>
  <si>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</si>
  <si>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</si>
  <si>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</si>
  <si>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</si>
  <si>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</si>
  <si>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</si>
  <si>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</si>
  <si>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</si>
  <si>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</si>
  <si>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</si>
  <si>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</si>
  <si>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</si>
  <si>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</si>
  <si>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</si>
  <si>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</si>
  <si>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</si>
  <si>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</si>
  <si>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</si>
  <si>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</si>
  <si>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</si>
  <si>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</si>
  <si>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</si>
  <si>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</si>
  <si>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</si>
  <si>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</si>
  <si>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</si>
  <si>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</si>
  <si>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</si>
  <si>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</si>
  <si>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</si>
  <si>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</si>
  <si>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</si>
  <si>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</si>
  <si>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</si>
  <si>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</si>
  <si>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</si>
  <si>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</si>
  <si>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</si>
  <si>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</si>
  <si>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</si>
  <si>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</si>
  <si>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</si>
  <si>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</si>
  <si>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</si>
  <si>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</si>
  <si>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</si>
  <si>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</si>
  <si>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</si>
  <si>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</si>
  <si>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</si>
  <si>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</si>
  <si>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</si>
  <si>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</si>
  <si>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</si>
  <si>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</si>
  <si>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</si>
  <si>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</si>
  <si>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</si>
  <si>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</si>
  <si>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</si>
  <si>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</si>
  <si>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</si>
  <si>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</si>
  <si>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</si>
  <si>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</si>
  <si>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</si>
  <si>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</si>
  <si>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</si>
  <si>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</si>
  <si>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</si>
  <si>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</si>
  <si>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</si>
  <si>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</si>
  <si>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</si>
  <si>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</si>
  <si>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</si>
  <si>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</si>
  <si>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</si>
  <si>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</si>
  <si>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</si>
  <si>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</si>
  <si>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</si>
  <si>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</si>
  <si>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</si>
  <si>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</si>
  <si>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</si>
  <si>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</si>
  <si>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</si>
  <si>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</si>
  <si>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</si>
  <si>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</si>
  <si>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</si>
  <si>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</si>
  <si>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</si>
  <si>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</si>
  <si>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</si>
  <si>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</si>
  <si>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</si>
  <si>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</si>
  <si>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</si>
  <si>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</si>
  <si>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</si>
  <si>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</si>
  <si>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</si>
  <si>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</si>
  <si>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</si>
  <si>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</si>
  <si>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</si>
  <si>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</si>
  <si>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</si>
  <si>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</si>
  <si>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</si>
  <si>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</si>
  <si>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</si>
  <si>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</si>
  <si>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</si>
  <si>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</si>
  <si>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</si>
  <si>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</si>
  <si>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</si>
  <si>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</si>
  <si>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</si>
  <si>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</si>
  <si>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</si>
  <si>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</si>
  <si>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</si>
  <si>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</si>
  <si>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</si>
  <si>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</si>
  <si>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</si>
  <si>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</si>
  <si>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</si>
  <si>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</si>
  <si>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</si>
  <si>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</si>
  <si>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</si>
  <si>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</si>
  <si>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</si>
  <si>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</si>
  <si>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</si>
  <si>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</si>
  <si>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</si>
  <si>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</si>
  <si>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</si>
  <si>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</si>
  <si>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</si>
  <si>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</si>
  <si>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</si>
  <si>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</si>
  <si>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</si>
  <si>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</si>
  <si>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</si>
  <si>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</si>
  <si>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</si>
  <si>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</si>
  <si>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</si>
  <si>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</si>
  <si>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</si>
  <si>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</si>
  <si>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</si>
  <si>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</si>
  <si>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</si>
  <si>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</si>
  <si>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</si>
  <si>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</si>
  <si>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</si>
  <si>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</si>
  <si>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</si>
  <si>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</si>
  <si>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</si>
  <si>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</si>
  <si>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</si>
  <si>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</si>
  <si>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</si>
  <si>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</si>
  <si>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</si>
  <si>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</si>
  <si>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</si>
  <si>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</si>
  <si>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</si>
  <si>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</si>
  <si>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</si>
  <si>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</si>
  <si>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</si>
  <si>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</si>
  <si>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</si>
  <si>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</si>
  <si>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</si>
  <si>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</si>
  <si>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</si>
  <si>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</si>
  <si>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</si>
  <si>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</si>
  <si>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</si>
  <si>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</si>
  <si>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</si>
  <si>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</si>
  <si>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</si>
  <si>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</si>
  <si>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</si>
  <si>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</si>
  <si>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</si>
  <si>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</si>
  <si>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</si>
  <si>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</si>
  <si>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</si>
  <si>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</si>
  <si>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</si>
  <si>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</si>
  <si>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</si>
  <si>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</si>
  <si>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</si>
  <si>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</si>
  <si>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</si>
  <si>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</si>
  <si>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</si>
  <si>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</si>
  <si>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</si>
  <si>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</si>
  <si>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</si>
  <si>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</si>
  <si>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</si>
  <si>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</si>
  <si>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</si>
  <si>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</si>
  <si>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</si>
  <si>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</si>
  <si>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</si>
  <si>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</si>
  <si>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</si>
  <si>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</si>
  <si>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</si>
  <si>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</si>
  <si>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</si>
  <si>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</si>
  <si>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</si>
  <si>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</si>
  <si>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</si>
  <si>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</si>
  <si>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</si>
  <si>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</si>
  <si>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</si>
  <si>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</si>
  <si>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</si>
  <si>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</si>
  <si>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</si>
  <si>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</si>
  <si>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</si>
  <si>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</si>
  <si>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</si>
  <si>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</si>
  <si>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</si>
  <si>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</si>
  <si>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</si>
  <si>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</si>
  <si>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</si>
  <si>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</si>
  <si>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</si>
  <si>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</si>
  <si>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</si>
  <si>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</si>
  <si>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</si>
  <si>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</si>
  <si>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</si>
  <si>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</si>
  <si>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</si>
  <si>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</si>
  <si>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</si>
  <si>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</si>
  <si>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</si>
  <si>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</si>
  <si>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</si>
  <si>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</si>
  <si>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</si>
  <si>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</si>
  <si>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</si>
  <si>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</si>
  <si>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</si>
  <si>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</si>
  <si>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</si>
  <si>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</si>
  <si>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</si>
  <si>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</si>
  <si>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</si>
  <si>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</si>
  <si>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</si>
  <si>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</si>
  <si>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</si>
  <si>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</si>
  <si>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</si>
  <si>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</si>
  <si>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</si>
  <si>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</si>
  <si>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</si>
  <si>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</si>
  <si>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</si>
  <si>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</si>
  <si>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</si>
  <si>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</si>
  <si>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</si>
  <si>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</si>
  <si>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</si>
  <si>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</si>
  <si>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</si>
  <si>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</si>
  <si>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</si>
  <si>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</si>
  <si>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</si>
  <si>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</si>
  <si>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</si>
  <si>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</si>
  <si>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</si>
  <si>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</si>
  <si>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</si>
  <si>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</si>
  <si>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</si>
  <si>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</si>
  <si>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</si>
  <si>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</si>
  <si>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</si>
  <si>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</si>
  <si>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</si>
  <si>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</si>
  <si>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</si>
  <si>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</si>
  <si>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</si>
  <si>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</si>
  <si>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</si>
  <si>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</si>
  <si>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</si>
  <si>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</si>
  <si>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</si>
  <si>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</si>
  <si>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</si>
  <si>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</si>
  <si>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</si>
  <si>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</si>
  <si>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</si>
  <si>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</si>
  <si>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</si>
  <si>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</si>
  <si>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</si>
  <si>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</si>
  <si>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</si>
  <si>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</si>
  <si>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</si>
  <si>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</si>
  <si>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</si>
  <si>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</si>
  <si>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</si>
  <si>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</si>
  <si>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</si>
  <si>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</si>
  <si>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</si>
  <si>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</si>
  <si>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</si>
  <si>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</si>
  <si>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</si>
  <si>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</si>
  <si>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</si>
  <si>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</si>
  <si>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</si>
  <si>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</si>
  <si>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</si>
  <si>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</si>
  <si>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</si>
  <si>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</si>
  <si>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</si>
  <si>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</si>
  <si>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</si>
  <si>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</si>
  <si>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</si>
  <si>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</si>
  <si>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</si>
  <si>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</si>
  <si>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</si>
  <si>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</si>
  <si>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</si>
  <si>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</si>
  <si>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</si>
  <si>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</si>
  <si>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</si>
  <si>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</si>
  <si>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</si>
  <si>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</si>
  <si>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</si>
  <si>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</si>
  <si>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</si>
  <si>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</si>
  <si>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</si>
  <si>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</si>
  <si>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</si>
  <si>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</si>
  <si>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</si>
  <si>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</si>
  <si>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</si>
  <si>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</si>
  <si>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</si>
  <si>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</si>
  <si>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</si>
  <si>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</si>
  <si>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</si>
  <si>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</si>
  <si>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</si>
  <si>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</si>
  <si>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</si>
  <si>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</si>
  <si>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</si>
  <si>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</si>
  <si>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</si>
  <si>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</si>
  <si>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</si>
  <si>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</si>
  <si>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</si>
  <si>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</si>
  <si>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</si>
  <si>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</si>
  <si>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</si>
  <si>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</si>
  <si>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</si>
  <si>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</si>
  <si>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</si>
  <si>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</si>
  <si>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</si>
  <si>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</si>
  <si>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</si>
  <si>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</si>
  <si>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</si>
  <si>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</si>
  <si>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</si>
  <si>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</si>
  <si>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</si>
  <si>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</si>
  <si>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</si>
  <si>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</si>
  <si>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</si>
  <si>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</si>
  <si>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</si>
  <si>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</si>
  <si>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</si>
  <si>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</si>
  <si>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</si>
  <si>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</si>
  <si>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</si>
  <si>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</si>
  <si>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</si>
  <si>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</si>
  <si>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</si>
  <si>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</si>
  <si>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</si>
  <si>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</si>
  <si>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</si>
  <si>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</si>
  <si>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</si>
  <si>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</si>
  <si>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</si>
  <si>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</si>
  <si>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</si>
  <si>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</si>
  <si>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</si>
  <si>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</si>
  <si>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</si>
  <si>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</si>
  <si>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</si>
  <si>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</si>
  <si>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</si>
  <si>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</si>
  <si>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</si>
  <si>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</si>
  <si>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</si>
  <si>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</si>
  <si>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</si>
  <si>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</si>
  <si>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</si>
  <si>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</si>
  <si>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</si>
  <si>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</si>
  <si>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</si>
  <si>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</si>
  <si>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</si>
  <si>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</si>
  <si>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</si>
  <si>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</si>
  <si>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</si>
  <si>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</si>
  <si>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</si>
  <si>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</si>
  <si>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</si>
  <si>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</si>
  <si>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</si>
  <si>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</si>
  <si>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</si>
  <si>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</si>
  <si>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</si>
  <si>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</si>
  <si>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</si>
  <si>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</si>
  <si>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</si>
  <si>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</si>
  <si>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</si>
  <si>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</si>
  <si>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</si>
  <si>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</si>
  <si>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</si>
  <si>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</si>
  <si>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</si>
  <si>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</si>
  <si>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</si>
  <si>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</si>
  <si>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</si>
  <si>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</si>
  <si>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</si>
  <si>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</si>
  <si>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</si>
  <si>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</si>
  <si>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</si>
  <si>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</si>
  <si>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</si>
  <si>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</si>
  <si>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</si>
  <si>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</si>
  <si>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</si>
  <si>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</si>
  <si>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</si>
  <si>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</si>
  <si>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</si>
  <si>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</si>
  <si>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</si>
  <si>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</si>
  <si>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</si>
  <si>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</si>
  <si>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</si>
  <si>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</si>
  <si>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</si>
  <si>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</si>
  <si>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</si>
  <si>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</si>
  <si>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</si>
  <si>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</si>
  <si>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</si>
  <si>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</si>
  <si>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</si>
  <si>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</si>
  <si>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</si>
  <si>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</si>
  <si>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</si>
  <si>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</si>
  <si>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</si>
  <si>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</si>
  <si>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</si>
  <si>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</si>
  <si>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</si>
  <si>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</si>
  <si>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</si>
  <si>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</si>
  <si>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</si>
  <si>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</si>
  <si>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</si>
  <si>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</si>
  <si>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</si>
  <si>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</si>
  <si>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</si>
  <si>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</si>
  <si>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</si>
  <si>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</si>
  <si>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</si>
  <si>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</si>
  <si>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</si>
  <si>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</si>
  <si>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</si>
  <si>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</si>
  <si>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</si>
  <si>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</si>
  <si>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</si>
  <si>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</si>
  <si>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</si>
  <si>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</si>
  <si>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</si>
  <si>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</si>
  <si>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</si>
  <si>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</si>
  <si>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</si>
  <si>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</si>
  <si>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</si>
  <si>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</si>
  <si>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</si>
  <si>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</si>
  <si>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</si>
  <si>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</si>
  <si>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</si>
  <si>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</si>
  <si>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</si>
  <si>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</si>
  <si>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</si>
  <si>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</si>
  <si>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</si>
  <si>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</si>
  <si>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</si>
  <si>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</si>
  <si>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</si>
  <si>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</si>
  <si>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</si>
  <si>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</si>
  <si>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</si>
  <si>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</si>
  <si>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</si>
  <si>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</si>
  <si>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</si>
  <si>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</si>
  <si>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</si>
  <si>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</si>
  <si>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</si>
  <si>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</si>
  <si>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</si>
  <si>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</si>
  <si>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</si>
  <si>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</si>
  <si>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</si>
  <si>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</si>
  <si>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</si>
  <si>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</si>
  <si>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</si>
  <si>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</si>
  <si>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</si>
  <si>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</si>
  <si>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</si>
  <si>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</si>
  <si>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</si>
  <si>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</si>
  <si>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</si>
  <si>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</si>
  <si>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</si>
  <si>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</si>
  <si>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</si>
  <si>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</si>
  <si>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</si>
  <si>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</si>
  <si>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</si>
  <si>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</si>
  <si>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</si>
  <si>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</si>
  <si>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</si>
  <si>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</si>
  <si>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</si>
  <si>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</si>
  <si>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</si>
  <si>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</si>
  <si>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</si>
  <si>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</si>
  <si>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</si>
  <si>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</si>
  <si>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</si>
  <si>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</si>
  <si>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</si>
  <si>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</si>
  <si>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</si>
  <si>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</si>
  <si>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</si>
  <si>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</si>
  <si>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</si>
  <si>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</si>
  <si>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</si>
  <si>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</si>
  <si>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</si>
  <si>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</si>
  <si>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</si>
  <si>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</si>
  <si>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</si>
  <si>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</si>
  <si>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</si>
  <si>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</si>
  <si>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</si>
  <si>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</si>
  <si>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</si>
  <si>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</si>
  <si>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</si>
  <si>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</si>
  <si>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</si>
  <si>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</si>
  <si>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</si>
  <si>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</si>
  <si>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</si>
  <si>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</si>
  <si>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</si>
  <si>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</si>
  <si>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</si>
  <si>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</si>
  <si>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</si>
  <si>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</si>
  <si>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</si>
  <si>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</si>
  <si>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</si>
  <si>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</si>
  <si>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</si>
  <si>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</si>
  <si>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</si>
  <si>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</si>
  <si>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</si>
  <si>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</si>
  <si>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</si>
  <si>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</si>
  <si>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</si>
  <si>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</si>
  <si>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</si>
  <si>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</si>
  <si>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</si>
  <si>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</si>
  <si>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</si>
  <si>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</si>
  <si>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</si>
  <si>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</si>
  <si>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</si>
  <si>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</si>
  <si>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</si>
  <si>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</si>
  <si>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</si>
  <si>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</si>
  <si>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</si>
  <si>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</si>
  <si>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</si>
  <si>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</si>
  <si>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</si>
  <si>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</si>
  <si>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</si>
  <si>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</si>
  <si>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</si>
  <si>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</si>
  <si>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</si>
  <si>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</si>
  <si>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</si>
  <si>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</si>
  <si>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</si>
  <si>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</si>
  <si>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</si>
  <si>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</si>
  <si>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</si>
  <si>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</si>
  <si>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</si>
  <si>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</si>
  <si>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</si>
  <si>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</si>
  <si>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</si>
  <si>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</si>
  <si>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</si>
  <si>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</si>
  <si>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</si>
  <si>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</si>
  <si>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</si>
  <si>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</si>
  <si>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</si>
  <si>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</si>
  <si>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</si>
  <si>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</si>
  <si>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</si>
  <si>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</si>
  <si>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</si>
  <si>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</si>
  <si>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</si>
  <si>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</si>
  <si>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</si>
  <si>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</si>
  <si>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</si>
  <si>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</si>
  <si>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</si>
  <si>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</si>
  <si>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</si>
  <si>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</si>
  <si>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</si>
  <si>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</si>
  <si>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</si>
  <si>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</si>
  <si>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</si>
  <si>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</si>
  <si>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</si>
  <si>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</si>
  <si>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</si>
  <si>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</si>
  <si>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</si>
  <si>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</si>
  <si>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</si>
  <si>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</si>
  <si>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</si>
  <si>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</si>
  <si>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</si>
  <si>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</si>
  <si>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</si>
  <si>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</si>
  <si>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</si>
  <si>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</si>
  <si>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</si>
  <si>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</si>
  <si>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</si>
  <si>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</si>
  <si>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</si>
  <si>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</si>
  <si>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</si>
  <si>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</si>
  <si>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</si>
  <si>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</si>
  <si>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</si>
  <si>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</si>
  <si>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</si>
  <si>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</si>
  <si>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</si>
  <si>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</si>
  <si>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</si>
  <si>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</si>
  <si>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</si>
  <si>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</si>
  <si>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</si>
  <si>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</si>
  <si>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</si>
  <si>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</si>
  <si>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</si>
  <si>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</si>
  <si>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</si>
  <si>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</si>
  <si>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</si>
  <si>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</si>
  <si>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</si>
  <si>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</si>
  <si>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</si>
  <si>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</si>
  <si>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</si>
  <si>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</si>
  <si>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</si>
  <si>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</si>
  <si>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</si>
  <si>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</si>
  <si>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</si>
  <si>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</si>
  <si>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</si>
  <si>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</si>
  <si>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</si>
  <si>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</si>
  <si>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</si>
  <si>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</si>
  <si>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</si>
  <si>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</si>
  <si>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</si>
  <si>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</si>
  <si>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</si>
  <si>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</si>
  <si>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</si>
  <si>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</si>
  <si>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</si>
  <si>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</si>
  <si>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</si>
  <si>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</si>
  <si>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</si>
  <si>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</si>
  <si>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</si>
  <si>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</si>
  <si>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</si>
  <si>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</si>
  <si>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</si>
  <si>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</si>
  <si>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</si>
  <si>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</si>
  <si>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</si>
  <si>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</si>
  <si>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</si>
  <si>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</si>
  <si>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</si>
  <si>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</si>
  <si>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</si>
  <si>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</si>
  <si>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</si>
  <si>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</si>
  <si>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</si>
  <si>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</si>
  <si>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</si>
  <si>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</si>
  <si>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</si>
  <si>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</si>
  <si>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</si>
  <si>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</si>
  <si>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</si>
  <si>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</si>
  <si>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</si>
  <si>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</si>
  <si>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</si>
  <si>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</si>
  <si>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</si>
  <si>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</si>
  <si>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</si>
  <si>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</si>
  <si>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</si>
  <si>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</si>
  <si>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</si>
  <si>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</si>
  <si>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</si>
  <si>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</si>
  <si>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</si>
  <si>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</si>
  <si>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</si>
  <si>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</si>
  <si>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</si>
  <si>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</si>
  <si>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</si>
  <si>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</si>
  <si>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</si>
  <si>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</si>
  <si>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</si>
  <si>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</si>
  <si>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</si>
  <si>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</si>
  <si>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</si>
  <si>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</si>
  <si>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</si>
  <si>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</si>
  <si>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</si>
  <si>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</si>
  <si>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</si>
  <si>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</si>
  <si>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</si>
  <si>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</si>
  <si>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</si>
  <si>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</si>
  <si>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</si>
  <si>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</si>
  <si>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</si>
  <si>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</si>
  <si>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</si>
  <si>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</si>
  <si>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</si>
  <si>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</si>
  <si>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</si>
  <si>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</si>
  <si>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</si>
  <si>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</si>
  <si>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</si>
  <si>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</si>
  <si>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</si>
  <si>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</si>
  <si>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</si>
  <si>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</si>
  <si>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</si>
  <si>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</si>
  <si>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</si>
  <si>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</si>
  <si>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</si>
  <si>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</si>
  <si>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</si>
  <si>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</si>
  <si>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</si>
  <si>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</si>
  <si>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</si>
  <si>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</si>
  <si>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</si>
  <si>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</si>
  <si>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</si>
  <si>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</si>
  <si>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</si>
  <si>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</si>
  <si>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</si>
  <si>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</si>
  <si>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</si>
  <si>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</si>
  <si>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</si>
  <si>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</si>
  <si>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</si>
  <si>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</si>
  <si>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</si>
  <si>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</si>
  <si>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</si>
  <si>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</si>
  <si>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</si>
  <si>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</si>
  <si>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</si>
  <si>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</si>
  <si>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</si>
  <si>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</si>
  <si>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</si>
  <si>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</si>
  <si>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</si>
  <si>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</si>
  <si>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</si>
  <si>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</si>
  <si>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</si>
  <si>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</si>
  <si>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</si>
  <si>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</si>
  <si>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</si>
  <si>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</si>
  <si>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</si>
  <si>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</si>
  <si>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</si>
  <si>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</si>
  <si>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</si>
  <si>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</si>
  <si>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</si>
  <si>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</si>
  <si>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</si>
  <si>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</si>
  <si>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</si>
  <si>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</si>
  <si>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</si>
  <si>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</si>
  <si>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</si>
  <si>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</si>
  <si>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</si>
  <si>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</si>
  <si>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</si>
  <si>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</si>
  <si>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</si>
  <si>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</si>
  <si>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</si>
  <si>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</si>
  <si>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</si>
  <si>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</si>
  <si>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</si>
  <si>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</si>
  <si>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</si>
  <si>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</si>
  <si>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</si>
  <si>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</si>
  <si>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</si>
  <si>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</si>
  <si>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</si>
  <si>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</si>
  <si>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</si>
  <si>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</si>
  <si>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</si>
  <si>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</si>
  <si>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</si>
  <si>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</si>
  <si>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</si>
  <si>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</si>
  <si>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</si>
  <si>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</si>
  <si>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</si>
  <si>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</si>
  <si>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</si>
  <si>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</si>
  <si>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</si>
  <si>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</si>
  <si>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</si>
  <si>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</si>
  <si>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</si>
  <si>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</si>
  <si>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</si>
  <si>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</si>
  <si>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</si>
  <si>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</si>
  <si>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</si>
  <si>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</si>
  <si>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</si>
  <si>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</si>
  <si>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</si>
  <si>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</si>
  <si>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</si>
  <si>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</si>
  <si>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</si>
  <si>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</si>
  <si>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</si>
  <si>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</si>
  <si>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</si>
  <si>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</si>
  <si>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</si>
  <si>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</si>
  <si>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</si>
  <si>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</si>
  <si>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</si>
  <si>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</si>
  <si>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</si>
  <si>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</si>
  <si>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</si>
  <si>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</si>
  <si>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</si>
  <si>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</si>
  <si>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</si>
  <si>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</si>
  <si>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</si>
  <si>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</si>
  <si>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</si>
  <si>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</si>
  <si>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</si>
  <si>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</si>
  <si>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</si>
  <si>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</si>
  <si>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</si>
  <si>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</si>
  <si>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</si>
  <si>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</si>
  <si>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</si>
  <si>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</si>
  <si>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</si>
  <si>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</si>
  <si>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</si>
  <si>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</si>
  <si>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</si>
  <si>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</si>
  <si>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</si>
  <si>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</si>
  <si>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</si>
  <si>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</si>
  <si>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</si>
  <si>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</si>
  <si>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</si>
  <si>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</si>
  <si>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</si>
  <si>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</si>
  <si>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</si>
  <si>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</si>
  <si>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</si>
  <si>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</si>
  <si>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</si>
  <si>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</si>
  <si>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</si>
  <si>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</si>
  <si>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</si>
  <si>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</si>
  <si>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</si>
  <si>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</si>
  <si>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</si>
  <si>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</si>
  <si>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</si>
  <si>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</si>
  <si>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</si>
  <si>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</si>
  <si>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</si>
  <si>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</si>
  <si>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</si>
  <si>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</si>
  <si>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</si>
  <si>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</si>
  <si>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</si>
  <si>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</si>
  <si>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</si>
  <si>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</si>
  <si>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</si>
  <si>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</si>
  <si>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</si>
  <si>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</si>
  <si>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</si>
  <si>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</si>
  <si>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</si>
  <si>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</si>
  <si>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</si>
  <si>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</si>
  <si>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</si>
  <si>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</si>
  <si>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</si>
  <si>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</si>
  <si>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</si>
  <si>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</si>
  <si>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</si>
  <si>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</si>
  <si>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</si>
  <si>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</si>
  <si>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</si>
  <si>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</si>
  <si>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</si>
  <si>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</si>
  <si>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</si>
  <si>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</si>
  <si>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</si>
  <si>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</si>
  <si>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</si>
  <si>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</si>
  <si>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</si>
  <si>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</si>
  <si>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</si>
  <si>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</si>
  <si>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</si>
  <si>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</si>
  <si>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</si>
  <si>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</si>
  <si>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</si>
  <si>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</si>
  <si>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</si>
  <si>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</si>
  <si>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</si>
  <si>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</si>
  <si>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</si>
  <si>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</si>
  <si>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</si>
  <si>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</si>
  <si>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</si>
  <si>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</si>
  <si>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</si>
  <si>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</si>
  <si>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</si>
  <si>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</si>
  <si>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</si>
  <si>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</si>
  <si>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</si>
  <si>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</si>
  <si>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</si>
  <si>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</si>
  <si>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</si>
  <si>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</si>
  <si>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</si>
  <si>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</si>
  <si>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</si>
  <si>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</si>
  <si>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</si>
  <si>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</si>
  <si>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</si>
  <si>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</si>
  <si>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</si>
  <si>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</si>
  <si>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</si>
  <si>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</si>
  <si>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</si>
  <si>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</si>
  <si>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</si>
  <si>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</si>
  <si>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</si>
  <si>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</si>
  <si>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</si>
  <si>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</si>
  <si>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</si>
  <si>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</si>
  <si>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</si>
  <si>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</si>
  <si>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</si>
  <si>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</si>
  <si>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</si>
  <si>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</si>
  <si>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</si>
  <si>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</si>
  <si>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</si>
  <si>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</si>
  <si>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</si>
  <si>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</si>
  <si>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</si>
  <si>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</si>
  <si>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</si>
  <si>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</si>
  <si>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</si>
  <si>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</si>
  <si>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</si>
  <si>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</si>
  <si>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</si>
  <si>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</si>
  <si>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</si>
  <si>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</si>
  <si>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</si>
  <si>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</si>
  <si>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</si>
  <si>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</si>
  <si>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</si>
  <si>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</si>
  <si>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</si>
  <si>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</si>
  <si>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</si>
  <si>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</si>
  <si>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</si>
  <si>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</si>
  <si>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</si>
  <si>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</si>
  <si>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</si>
  <si>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</si>
  <si>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</si>
  <si>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</si>
  <si>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</si>
  <si>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</si>
  <si>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</si>
  <si>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</si>
  <si>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</si>
  <si>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</si>
  <si>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</si>
  <si>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</si>
  <si>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</si>
  <si>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</si>
  <si>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</si>
  <si>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</si>
  <si>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</si>
  <si>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</si>
  <si>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</si>
  <si>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</si>
  <si>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</si>
  <si>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</si>
  <si>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</si>
  <si>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</si>
  <si>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</si>
  <si>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</si>
  <si>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</si>
  <si>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</si>
  <si>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</si>
  <si>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</si>
  <si>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</si>
  <si>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</si>
  <si>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</si>
  <si>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</si>
  <si>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</si>
  <si>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</si>
  <si>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</si>
  <si>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</si>
  <si>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</si>
  <si>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</si>
  <si>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</si>
  <si>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</si>
  <si>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</si>
  <si>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</si>
  <si>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</si>
  <si>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</si>
  <si>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</si>
  <si>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</si>
  <si>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</si>
  <si>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</si>
  <si>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</si>
  <si>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</si>
  <si>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</si>
  <si>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</si>
  <si>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</si>
  <si>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</si>
  <si>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</si>
  <si>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</si>
  <si>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</si>
  <si>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</si>
  <si>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</si>
  <si>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</si>
  <si>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</si>
  <si>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</si>
  <si>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</si>
  <si>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</si>
  <si>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</si>
  <si>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</si>
  <si>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</si>
  <si>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</si>
  <si>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</si>
  <si>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</si>
  <si>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</si>
  <si>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</si>
  <si>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</si>
  <si>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</si>
  <si>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</si>
  <si>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</si>
  <si>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</si>
  <si>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</si>
  <si>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</si>
  <si>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</si>
  <si>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</si>
  <si>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</si>
  <si>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</si>
  <si>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</si>
  <si>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</si>
  <si>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</si>
  <si>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</si>
  <si>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</si>
  <si>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</si>
  <si>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</si>
  <si>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</si>
  <si>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</si>
  <si>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</si>
  <si>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</si>
  <si>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</si>
  <si>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</si>
  <si>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</si>
  <si>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</si>
  <si>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</si>
  <si>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</si>
  <si>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</si>
  <si>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</si>
  <si>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</si>
  <si>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</si>
  <si>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</si>
  <si>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</si>
  <si>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</si>
  <si>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</si>
  <si>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</si>
  <si>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</si>
  <si>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</si>
  <si>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</si>
  <si>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</si>
  <si>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</si>
  <si>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</si>
  <si>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</si>
  <si>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</si>
  <si>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</si>
  <si>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</si>
  <si>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</si>
  <si>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</si>
  <si>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</si>
  <si>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</si>
  <si>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</si>
  <si>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</si>
  <si>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</si>
  <si>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</si>
  <si>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</si>
  <si>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</si>
  <si>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</si>
  <si>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</si>
  <si>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</si>
  <si>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</si>
  <si>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</si>
  <si>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</si>
  <si>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</si>
  <si>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</si>
  <si>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</si>
  <si>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</si>
  <si>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</si>
  <si>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</si>
  <si>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</si>
  <si>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</si>
  <si>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</si>
  <si>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</si>
  <si>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</si>
  <si>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</si>
  <si>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</si>
  <si>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</si>
  <si>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</si>
  <si>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</si>
  <si>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</si>
  <si>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</si>
  <si>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</si>
  <si>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</si>
  <si>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</si>
  <si>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</si>
  <si>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</si>
  <si>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</si>
  <si>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</si>
  <si>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</si>
  <si>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</si>
  <si>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</si>
  <si>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</si>
  <si>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</si>
  <si>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</si>
  <si>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</si>
  <si>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</si>
  <si>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</si>
  <si>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</si>
  <si>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</si>
  <si>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</si>
  <si>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</si>
  <si>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</si>
  <si>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</si>
  <si>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</si>
  <si>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</si>
  <si>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</si>
  <si>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</si>
  <si>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</si>
  <si>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</si>
  <si>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</si>
  <si>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</si>
  <si>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</si>
  <si>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</si>
  <si>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</si>
  <si>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</si>
  <si>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</si>
  <si>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</si>
  <si>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</si>
  <si>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</si>
  <si>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</si>
  <si>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</si>
  <si>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</si>
  <si>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</si>
  <si>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</si>
  <si>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</si>
  <si>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</si>
  <si>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</si>
  <si>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</si>
  <si>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</si>
  <si>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</si>
  <si>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</si>
  <si>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</si>
  <si>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</si>
  <si>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</si>
  <si>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</si>
  <si>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</si>
  <si>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</si>
  <si>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</si>
  <si>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</si>
  <si>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</si>
  <si>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</si>
  <si>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</si>
  <si>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</si>
  <si>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</si>
  <si>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</si>
  <si>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</si>
  <si>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</si>
  <si>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</si>
  <si>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</si>
  <si>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</si>
  <si>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</si>
  <si>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</si>
  <si>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</si>
  <si>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</si>
  <si>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</si>
  <si>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</si>
  <si>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</si>
  <si>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</si>
  <si>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</si>
  <si>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</si>
  <si>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</si>
  <si>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</si>
  <si>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</si>
  <si>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</si>
  <si>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</si>
  <si>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</si>
  <si>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</si>
  <si>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</si>
  <si>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</si>
  <si>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</si>
  <si>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</si>
  <si>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</si>
  <si>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</si>
  <si>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</si>
  <si>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</si>
  <si>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</si>
  <si>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</si>
  <si>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</si>
  <si>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</si>
  <si>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</si>
  <si>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</si>
  <si>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</si>
  <si>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</si>
  <si>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</si>
  <si>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</si>
  <si>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</si>
  <si>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</si>
  <si>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</si>
  <si>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</si>
  <si>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</si>
  <si>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</si>
  <si>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</si>
  <si>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</si>
  <si>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</si>
  <si>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</si>
  <si>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</si>
  <si>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</si>
  <si>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</si>
  <si>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</si>
  <si>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</si>
  <si>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</si>
  <si>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</si>
  <si>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</si>
  <si>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</si>
  <si>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</si>
  <si>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</si>
  <si>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</si>
  <si>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</si>
  <si>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</si>
  <si>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</si>
  <si>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</si>
  <si>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</si>
  <si>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</si>
  <si>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</si>
  <si>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</si>
  <si>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</si>
  <si>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</si>
  <si>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</si>
  <si>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</si>
  <si>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</si>
  <si>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</si>
  <si>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</si>
  <si>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</si>
  <si>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</si>
  <si>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</si>
  <si>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</si>
  <si>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</si>
  <si>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</si>
  <si>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</si>
  <si>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</si>
  <si>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</si>
  <si>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</si>
  <si>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</si>
  <si>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</si>
  <si>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</si>
  <si>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</si>
  <si>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</si>
  <si>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</si>
  <si>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</si>
  <si>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</si>
  <si>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</si>
  <si>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</si>
  <si>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</si>
  <si>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</si>
  <si>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</si>
  <si>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</si>
  <si>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</si>
  <si>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</si>
  <si>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</si>
  <si>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</si>
  <si>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</si>
  <si>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</si>
  <si>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</si>
  <si>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</si>
  <si>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</si>
  <si>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</si>
  <si>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</si>
  <si>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</si>
  <si>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</si>
  <si>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</si>
  <si>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</si>
  <si>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</si>
  <si>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</si>
  <si>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</si>
  <si>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</si>
  <si>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</si>
  <si>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</si>
  <si>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</si>
  <si>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</si>
  <si>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</si>
  <si>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</si>
  <si>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</si>
  <si>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</si>
  <si>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</si>
  <si>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</si>
  <si>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</si>
  <si>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</si>
  <si>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</si>
  <si>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</si>
  <si>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</si>
  <si>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</si>
  <si>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</si>
  <si>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</si>
  <si>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</si>
  <si>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</si>
  <si>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</si>
  <si>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</si>
  <si>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</si>
  <si>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</si>
  <si>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</si>
  <si>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</si>
  <si>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</si>
  <si>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</si>
  <si>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</si>
  <si>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</si>
  <si>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</si>
  <si>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</si>
  <si>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</si>
  <si>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</si>
  <si>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</si>
  <si>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</si>
  <si>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</si>
  <si>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</si>
  <si>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</si>
  <si>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</si>
  <si>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</si>
  <si>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</si>
  <si>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</si>
  <si>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</si>
  <si>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</si>
  <si>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</si>
  <si>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</si>
  <si>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</si>
  <si>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</si>
  <si>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</si>
  <si>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</si>
  <si>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</si>
  <si>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</si>
  <si>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</si>
  <si>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</si>
  <si>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</si>
  <si>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</si>
  <si>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</si>
  <si>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</si>
  <si>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</si>
  <si>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</si>
  <si>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</si>
  <si>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</si>
  <si>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</si>
  <si>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</si>
  <si>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</si>
  <si>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</si>
  <si>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</si>
  <si>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</si>
  <si>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</si>
  <si>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</si>
  <si>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</si>
  <si>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</si>
  <si>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</si>
  <si>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</si>
  <si>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</si>
  <si>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</si>
  <si>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</si>
  <si>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</si>
  <si>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</si>
  <si>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</si>
  <si>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</si>
  <si>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</si>
  <si>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</si>
  <si>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</si>
  <si>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</si>
  <si>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</si>
  <si>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</si>
  <si>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</si>
  <si>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</si>
  <si>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</si>
  <si>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</si>
  <si>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</si>
  <si>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</si>
  <si>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</si>
  <si>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</si>
  <si>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</si>
  <si>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</si>
  <si>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</si>
  <si>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</si>
  <si>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</si>
  <si>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</si>
  <si>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</si>
  <si>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</si>
  <si>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</si>
  <si>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</si>
  <si>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</si>
  <si>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</si>
  <si>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</si>
  <si>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</si>
  <si>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</si>
  <si>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</si>
  <si>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</si>
  <si>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</si>
  <si>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</si>
  <si>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</si>
  <si>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</si>
  <si>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</si>
  <si>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</si>
  <si>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</si>
  <si>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</si>
  <si>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</si>
  <si>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</si>
  <si>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</si>
  <si>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</si>
  <si>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</si>
  <si>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</si>
  <si>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</si>
  <si>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</si>
  <si>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</si>
  <si>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</si>
  <si>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</si>
  <si>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</si>
  <si>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</si>
  <si>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</si>
  <si>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</si>
  <si>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</si>
  <si>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</si>
  <si>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</si>
  <si>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</si>
  <si>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</si>
  <si>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</si>
  <si>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</si>
  <si>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</si>
  <si>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</si>
  <si>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</si>
  <si>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</si>
  <si>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</si>
  <si>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</si>
  <si>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</si>
  <si>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</si>
  <si>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</si>
  <si>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</si>
  <si>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</si>
  <si>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</si>
  <si>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</si>
  <si>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</si>
  <si>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</si>
  <si>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</si>
  <si>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</si>
  <si>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</si>
  <si>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</si>
  <si>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</si>
  <si>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</si>
  <si>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</si>
  <si>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</si>
  <si>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</si>
  <si>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</si>
  <si>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</si>
  <si>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</si>
  <si>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</si>
  <si>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</si>
  <si>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</si>
  <si>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</si>
  <si>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</si>
  <si>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</si>
  <si>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</si>
  <si>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</si>
  <si>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</si>
  <si>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</si>
  <si>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</si>
  <si>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</si>
  <si>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</si>
  <si>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</si>
  <si>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</si>
  <si>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</si>
  <si>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</si>
  <si>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</si>
  <si>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</si>
  <si>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</si>
  <si>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</si>
  <si>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</si>
  <si>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</si>
  <si>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</si>
  <si>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</si>
  <si>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</si>
  <si>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</si>
  <si>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</si>
  <si>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</si>
  <si>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</si>
  <si>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</si>
  <si>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</si>
  <si>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</si>
  <si>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</si>
  <si>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</si>
  <si>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</si>
  <si>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</si>
  <si>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</si>
  <si>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</si>
  <si>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</si>
  <si>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</si>
  <si>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</si>
  <si>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</si>
  <si>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</si>
  <si>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</si>
  <si>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</si>
  <si>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</si>
  <si>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</si>
  <si>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</si>
  <si>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</si>
  <si>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</si>
  <si>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</si>
  <si>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</si>
  <si>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</si>
  <si>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</si>
  <si>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</si>
  <si>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</si>
  <si>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</si>
  <si>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</si>
  <si>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</si>
  <si>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</si>
  <si>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</si>
  <si>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</si>
  <si>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</si>
  <si>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</si>
  <si>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</si>
  <si>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</si>
  <si>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</si>
  <si>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</si>
  <si>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</si>
  <si>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</si>
  <si>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</si>
  <si>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</si>
  <si>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</si>
  <si>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</si>
  <si>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</si>
  <si>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</si>
  <si>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</si>
  <si>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</si>
  <si>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</si>
  <si>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</si>
  <si>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</si>
  <si>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</si>
  <si>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</si>
  <si>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</si>
  <si>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</si>
  <si>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</si>
  <si>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</si>
  <si>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</si>
  <si>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</si>
  <si>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</si>
  <si>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</si>
  <si>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</si>
  <si>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</si>
  <si>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</si>
  <si>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</si>
  <si>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</si>
  <si>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</si>
  <si>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</si>
  <si>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</si>
  <si>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</si>
  <si>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</si>
  <si>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</si>
  <si>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</si>
  <si>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</si>
  <si>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</si>
  <si>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</si>
  <si>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</si>
  <si>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</si>
  <si>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</si>
  <si>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</si>
  <si>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</si>
  <si>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</si>
  <si>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</si>
  <si>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</si>
  <si>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</si>
  <si>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</si>
  <si>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</si>
  <si>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</si>
  <si>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</si>
  <si>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</si>
  <si>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</si>
  <si>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</si>
  <si>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</si>
  <si>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</si>
  <si>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</si>
  <si>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</si>
  <si>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</si>
  <si>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</si>
  <si>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</si>
  <si>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</si>
  <si>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</si>
  <si>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</si>
  <si>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</si>
  <si>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</si>
  <si>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</si>
  <si>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</si>
  <si>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</si>
  <si>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</si>
  <si>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</si>
  <si>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</si>
  <si>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</si>
  <si>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</si>
  <si>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</si>
  <si>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</si>
  <si>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</si>
  <si>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</si>
  <si>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</si>
  <si>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</si>
  <si>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</si>
  <si>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</si>
  <si>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</si>
  <si>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</si>
  <si>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</si>
  <si>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</si>
  <si>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</si>
  <si>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</si>
  <si>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</si>
  <si>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</si>
  <si>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</si>
  <si>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</si>
  <si>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</si>
  <si>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</si>
  <si>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</si>
  <si>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</si>
  <si>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</si>
  <si>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</si>
  <si>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</si>
  <si>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</si>
  <si>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</si>
  <si>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</si>
  <si>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</si>
  <si>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</si>
  <si>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</si>
  <si>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</si>
  <si>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</si>
  <si>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</si>
  <si>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</si>
  <si>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</si>
  <si>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</si>
  <si>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</si>
  <si>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</si>
  <si>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</si>
  <si>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</si>
  <si>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</si>
  <si>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</si>
  <si>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</si>
  <si>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</si>
  <si>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</si>
  <si>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</si>
  <si>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</si>
  <si>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</si>
  <si>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</si>
  <si>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</si>
  <si>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</si>
  <si>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</si>
  <si>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</si>
  <si>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</si>
  <si>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</si>
  <si>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</si>
  <si>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</si>
  <si>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</si>
  <si>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</si>
  <si>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</si>
  <si>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</si>
  <si>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</si>
  <si>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</si>
  <si>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</si>
  <si>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</si>
  <si>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</si>
  <si>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</si>
  <si>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</si>
  <si>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</si>
  <si>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</si>
  <si>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</si>
  <si>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</si>
  <si>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</si>
  <si>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</si>
  <si>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</si>
  <si>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</si>
  <si>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</si>
  <si>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</si>
  <si>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</si>
  <si>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</si>
  <si>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</si>
  <si>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</si>
  <si>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</si>
  <si>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</si>
  <si>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</si>
  <si>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</si>
  <si>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</si>
  <si>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</si>
  <si>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</si>
  <si>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</si>
  <si>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</si>
  <si>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</si>
  <si>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</si>
  <si>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</si>
  <si>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</si>
  <si>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</si>
  <si>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</si>
  <si>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</si>
  <si>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</si>
  <si>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</si>
  <si>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</si>
  <si>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</si>
  <si>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</si>
  <si>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</si>
  <si>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</si>
  <si>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</si>
  <si>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</si>
  <si>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</si>
  <si>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</si>
  <si>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</si>
  <si>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</si>
  <si>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</si>
  <si>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</si>
  <si>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</si>
  <si>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</si>
  <si>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</si>
  <si>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</si>
  <si>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</si>
  <si>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</si>
  <si>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</si>
  <si>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</si>
  <si>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</si>
  <si>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</si>
  <si>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</si>
  <si>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</si>
  <si>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</si>
  <si>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</si>
  <si>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</si>
  <si>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</si>
  <si>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</si>
  <si>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</si>
  <si>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</si>
  <si>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</si>
  <si>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</si>
  <si>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</si>
  <si>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</si>
  <si>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</si>
  <si>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</si>
  <si>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</si>
  <si>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</si>
  <si>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</si>
  <si>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</si>
  <si>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</si>
  <si>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</si>
  <si>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</si>
  <si>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</si>
  <si>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</si>
  <si>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</si>
  <si>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</si>
  <si>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</si>
  <si>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</si>
  <si>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</si>
  <si>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</si>
  <si>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</si>
  <si>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</si>
  <si>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</si>
  <si>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</si>
  <si>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</si>
  <si>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</si>
  <si>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</si>
  <si>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</si>
  <si>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</si>
  <si>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</si>
  <si>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</si>
  <si>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</si>
  <si>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</si>
  <si>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</si>
  <si>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</si>
  <si>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</si>
  <si>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</si>
  <si>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</si>
  <si>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</si>
  <si>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</si>
  <si>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</si>
  <si>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</si>
  <si>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</si>
  <si>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</si>
  <si>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</si>
  <si>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</si>
  <si>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</si>
  <si>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</si>
  <si>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</si>
  <si>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</si>
  <si>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</si>
  <si>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</si>
  <si>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</si>
  <si>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</si>
  <si>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</si>
  <si>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</si>
  <si>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</si>
  <si>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</si>
  <si>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</si>
  <si>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</si>
  <si>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</si>
  <si>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</si>
  <si>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</si>
  <si>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</si>
  <si>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</si>
  <si>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</si>
  <si>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</si>
  <si>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</si>
  <si>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</si>
  <si>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</si>
  <si>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</si>
  <si>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</si>
  <si>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</si>
  <si>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</si>
  <si>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</si>
  <si>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</si>
  <si>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</si>
  <si>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</si>
  <si>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</si>
  <si>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</si>
  <si>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</si>
  <si>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</si>
  <si>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</si>
  <si>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</si>
  <si>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</si>
  <si>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</si>
  <si>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</si>
  <si>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</si>
  <si>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</si>
  <si>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</si>
  <si>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</si>
  <si>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</si>
  <si>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</si>
  <si>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</si>
  <si>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</si>
  <si>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</si>
  <si>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</si>
  <si>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</si>
  <si>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</si>
  <si>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</si>
  <si>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</si>
  <si>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</si>
  <si>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</si>
  <si>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</si>
  <si>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</si>
  <si>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</si>
  <si>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</si>
  <si>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</si>
  <si>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</si>
  <si>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</si>
  <si>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</si>
  <si>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</si>
  <si>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</si>
  <si>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</si>
  <si>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</si>
  <si>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</si>
  <si>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</si>
  <si>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</si>
  <si>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</si>
  <si>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</si>
  <si>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</si>
  <si>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</si>
  <si>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</si>
  <si>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</si>
  <si>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</si>
  <si>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</si>
  <si>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</si>
  <si>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</si>
  <si>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</si>
  <si>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</si>
  <si>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</si>
  <si>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</si>
  <si>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</si>
  <si>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</si>
  <si>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</si>
  <si>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</si>
  <si>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</si>
  <si>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</si>
  <si>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</si>
  <si>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</si>
  <si>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</si>
  <si>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</si>
  <si>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</si>
  <si>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</si>
  <si>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</si>
  <si>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</si>
  <si>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</si>
  <si>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</si>
  <si>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</si>
  <si>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</si>
  <si>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</si>
  <si>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</si>
  <si>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</si>
  <si>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</si>
  <si>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</si>
  <si>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</si>
  <si>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</si>
  <si>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</si>
  <si>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</si>
  <si>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</si>
  <si>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</si>
  <si>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</si>
  <si>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</si>
  <si>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</si>
  <si>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</si>
  <si>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</si>
  <si>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</si>
  <si>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</si>
  <si>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</si>
  <si>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</si>
  <si>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</si>
  <si>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</si>
  <si>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</si>
  <si>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</si>
  <si>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</si>
  <si>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</si>
  <si>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</si>
  <si>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</si>
  <si>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</si>
  <si>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</si>
  <si>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</si>
  <si>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</si>
  <si>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</si>
  <si>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</si>
  <si>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</si>
  <si>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</si>
  <si>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</si>
  <si>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</si>
  <si>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</si>
  <si>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</si>
  <si>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</si>
  <si>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</si>
  <si>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</si>
  <si>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</si>
  <si>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</si>
  <si>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</si>
  <si>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</si>
  <si>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</si>
  <si>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</si>
  <si>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</si>
  <si>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</si>
  <si>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</si>
  <si>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</si>
  <si>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</si>
  <si>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</si>
  <si>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</si>
  <si>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</si>
  <si>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</si>
  <si>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</si>
  <si>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</si>
  <si>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</si>
  <si>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</si>
  <si>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</si>
  <si>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</si>
  <si>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</si>
  <si>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</si>
  <si>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</si>
  <si>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</si>
  <si>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</si>
  <si>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</si>
  <si>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</si>
  <si>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</si>
  <si>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</si>
  <si>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</si>
  <si>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</si>
  <si>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</si>
  <si>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</si>
  <si>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</si>
  <si>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</si>
  <si>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</si>
  <si>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</si>
  <si>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</si>
  <si>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</si>
  <si>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</si>
  <si>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</si>
  <si>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</si>
  <si>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</si>
  <si>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</si>
  <si>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</si>
  <si>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</si>
  <si>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</si>
  <si>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</si>
  <si>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</si>
  <si>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</si>
  <si>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</si>
  <si>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</si>
  <si>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</si>
  <si>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</si>
  <si>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</si>
  <si>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</si>
  <si>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</si>
  <si>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</si>
  <si>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</si>
  <si>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</si>
  <si>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</si>
  <si>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</si>
  <si>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</si>
  <si>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</si>
  <si>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</si>
  <si>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</si>
  <si>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</si>
  <si>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</si>
  <si>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</si>
  <si>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</si>
  <si>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</si>
  <si>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</si>
  <si>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</si>
  <si>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</si>
  <si>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</si>
  <si>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</si>
  <si>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</si>
  <si>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</si>
  <si>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</si>
  <si>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</si>
  <si>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</si>
  <si>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</si>
  <si>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</si>
  <si>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</si>
  <si>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</si>
  <si>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</si>
  <si>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</si>
  <si>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</si>
  <si>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</si>
  <si>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</si>
  <si>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</si>
  <si>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</si>
  <si>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</si>
  <si>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</si>
  <si>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</si>
  <si>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</si>
  <si>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</si>
  <si>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</si>
  <si>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</si>
  <si>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</si>
  <si>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</si>
  <si>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</si>
  <si>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</si>
  <si>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</si>
  <si>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</si>
  <si>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</si>
  <si>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</si>
  <si>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</si>
  <si>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</si>
  <si>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</si>
  <si>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</si>
  <si>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</si>
  <si>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</si>
  <si>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</si>
  <si>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</si>
  <si>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</si>
  <si>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</si>
  <si>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</si>
  <si>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</si>
  <si>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</si>
  <si>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</si>
  <si>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</si>
  <si>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</si>
  <si>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</si>
  <si>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</si>
  <si>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</si>
  <si>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</si>
  <si>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</si>
  <si>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</si>
  <si>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</si>
  <si>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</si>
  <si>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</si>
  <si>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</si>
  <si>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</si>
  <si>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</si>
  <si>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</si>
  <si>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</si>
  <si>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</si>
  <si>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</si>
  <si>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</si>
  <si>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</si>
  <si>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</si>
  <si>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</si>
  <si>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</si>
  <si>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</si>
  <si>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</si>
  <si>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</si>
  <si>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</si>
  <si>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</si>
  <si>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</si>
  <si>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</si>
  <si>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</si>
  <si>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</si>
  <si>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</si>
  <si>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</si>
  <si>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</si>
  <si>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</si>
  <si>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</si>
  <si>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</si>
  <si>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</si>
  <si>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</si>
  <si>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</si>
  <si>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</si>
  <si>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</si>
  <si>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</si>
  <si>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</si>
  <si>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</si>
  <si>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</si>
  <si>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</si>
  <si>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</si>
  <si>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</si>
  <si>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</si>
  <si>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</si>
  <si>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</si>
  <si>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</si>
  <si>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</si>
  <si>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</si>
  <si>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</si>
  <si>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</si>
  <si>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</si>
  <si>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</si>
  <si>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</si>
  <si>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</si>
  <si>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</si>
  <si>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</si>
  <si>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</si>
  <si>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</si>
  <si>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</si>
  <si>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</si>
  <si>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</si>
  <si>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</si>
  <si>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</si>
  <si>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</si>
  <si>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</si>
  <si>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</si>
  <si>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</si>
  <si>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</si>
  <si>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</si>
  <si>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</si>
  <si>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</si>
  <si>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</si>
  <si>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</si>
  <si>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</si>
  <si>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</si>
  <si>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</si>
  <si>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</si>
  <si>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</si>
  <si>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</si>
  <si>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</si>
  <si>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</si>
  <si>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</si>
  <si>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</si>
  <si>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</si>
  <si>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</si>
  <si>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</si>
  <si>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</si>
  <si>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</si>
  <si>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</si>
  <si>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</si>
  <si>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</si>
  <si>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</si>
  <si>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</si>
  <si>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</si>
  <si>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</si>
  <si>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</si>
  <si>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</si>
  <si>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</si>
  <si>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</si>
  <si>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</si>
  <si>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</si>
  <si>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</si>
  <si>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</si>
  <si>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</si>
  <si>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</si>
  <si>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</si>
  <si>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</si>
  <si>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</si>
  <si>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</si>
  <si>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</si>
  <si>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</si>
  <si>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</si>
  <si>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</si>
  <si>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</si>
  <si>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</si>
  <si>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</si>
  <si>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</si>
  <si>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</si>
  <si>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</si>
  <si>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</si>
  <si>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</si>
  <si>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</si>
  <si>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</si>
  <si>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</si>
  <si>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</si>
  <si>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</si>
  <si>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</si>
  <si>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</si>
  <si>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</si>
  <si>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</si>
  <si>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</si>
  <si>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</si>
  <si>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</si>
  <si>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</si>
  <si>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</si>
  <si>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</si>
  <si>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</si>
  <si>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</si>
  <si>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</si>
  <si>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</si>
  <si>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</si>
  <si>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</si>
  <si>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</si>
  <si>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</si>
  <si>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</si>
  <si>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</si>
  <si>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</si>
  <si>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</si>
  <si>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</si>
  <si>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</si>
  <si>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</si>
  <si>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</si>
  <si>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</si>
  <si>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</si>
  <si>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</si>
  <si>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</si>
  <si>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</si>
  <si>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</si>
  <si>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</si>
  <si>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</si>
  <si>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</si>
  <si>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</si>
  <si>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</si>
  <si>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</si>
  <si>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</si>
  <si>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</si>
  <si>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</si>
  <si>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</si>
  <si>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</si>
  <si>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</si>
  <si>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</si>
  <si>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</si>
  <si>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</si>
  <si>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</si>
  <si>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</si>
  <si>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</si>
  <si>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</si>
  <si>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</si>
  <si>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</si>
  <si>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</si>
  <si>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</si>
  <si>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</si>
  <si>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</si>
  <si>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</si>
  <si>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</si>
  <si>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</si>
  <si>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</si>
  <si>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</si>
  <si>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</si>
  <si>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</si>
  <si>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</si>
  <si>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</si>
  <si>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</si>
  <si>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</si>
  <si>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</si>
  <si>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</si>
  <si>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</si>
  <si>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</si>
  <si>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</si>
  <si>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</si>
  <si>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</si>
  <si>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</si>
  <si>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</si>
  <si>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</si>
  <si>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</si>
  <si>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</si>
  <si>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</si>
  <si>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</si>
  <si>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</si>
  <si>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</si>
  <si>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</si>
  <si>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</si>
  <si>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</si>
  <si>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</si>
  <si>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</si>
  <si>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</si>
  <si>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</si>
  <si>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</si>
  <si>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</si>
  <si>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</si>
  <si>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</si>
  <si>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</si>
  <si>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</si>
  <si>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</si>
  <si>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</si>
  <si>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</si>
  <si>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</si>
  <si>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</si>
  <si>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</si>
  <si>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</si>
  <si>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</si>
  <si>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</si>
  <si>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</si>
  <si>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</si>
  <si>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</si>
  <si>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</si>
  <si>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</si>
  <si>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</si>
  <si>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</si>
  <si>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</si>
  <si>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</si>
  <si>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</si>
  <si>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</si>
  <si>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</si>
  <si>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</si>
  <si>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</si>
  <si>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</si>
  <si>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</si>
  <si>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</si>
  <si>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</si>
  <si>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</si>
  <si>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</si>
  <si>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</si>
  <si>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</si>
  <si>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</si>
  <si>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</si>
  <si>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</si>
  <si>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</si>
  <si>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</si>
  <si>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</si>
  <si>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</si>
  <si>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</si>
  <si>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</si>
  <si>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</si>
  <si>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</si>
  <si>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</si>
  <si>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</si>
  <si>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</si>
  <si>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</si>
  <si>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</si>
  <si>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</si>
  <si>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</si>
  <si>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</si>
  <si>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</si>
  <si>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</si>
  <si>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</si>
  <si>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</si>
  <si>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</si>
  <si>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</si>
  <si>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</si>
  <si>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</si>
  <si>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</si>
  <si>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</si>
  <si>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</si>
  <si>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</si>
  <si>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</si>
  <si>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</si>
  <si>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</si>
  <si>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</si>
  <si>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</si>
  <si>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</si>
  <si>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</si>
  <si>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</si>
  <si>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</si>
  <si>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</si>
  <si>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</si>
  <si>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</si>
  <si>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</si>
  <si>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</si>
  <si>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</si>
  <si>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</si>
  <si>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</si>
  <si>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</si>
  <si>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</si>
  <si>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</si>
  <si>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</si>
  <si>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</si>
  <si>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</si>
  <si>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</si>
  <si>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</si>
  <si>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</si>
  <si>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</si>
  <si>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</si>
  <si>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</si>
  <si>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</si>
  <si>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</si>
  <si>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</si>
  <si>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</si>
  <si>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</si>
  <si>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</si>
  <si>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</si>
  <si>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</si>
  <si>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</si>
  <si>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</si>
  <si>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</si>
  <si>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</si>
  <si>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</si>
  <si>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</si>
  <si>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</si>
  <si>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</si>
  <si>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</si>
  <si>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</si>
  <si>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</si>
  <si>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</si>
  <si>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</si>
  <si>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</si>
  <si>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</si>
  <si>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</si>
  <si>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</si>
  <si>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</si>
  <si>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</si>
  <si>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</si>
  <si>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</si>
  <si>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</si>
  <si>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</si>
  <si>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</si>
  <si>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</si>
  <si>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</si>
  <si>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</si>
  <si>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</si>
  <si>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</si>
  <si>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</si>
  <si>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</si>
  <si>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</si>
  <si>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</si>
  <si>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</si>
  <si>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</si>
  <si>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</si>
  <si>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</si>
  <si>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</si>
  <si>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</si>
  <si>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</si>
  <si>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</si>
  <si>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</si>
  <si>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</si>
  <si>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</si>
  <si>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</si>
  <si>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</si>
  <si>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</si>
  <si>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</si>
  <si>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</si>
  <si>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</si>
  <si>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</si>
  <si>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</si>
  <si>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</si>
  <si>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</si>
  <si>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</si>
  <si>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</si>
  <si>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</si>
  <si>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</si>
  <si>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</si>
  <si>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</si>
  <si>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</si>
  <si>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</si>
  <si>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</si>
  <si>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</si>
  <si>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</si>
  <si>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</si>
  <si>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</si>
  <si>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</si>
  <si>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</si>
  <si>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</si>
  <si>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</si>
  <si>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</si>
  <si>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</si>
  <si>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</si>
  <si>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</si>
  <si>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</si>
  <si>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</si>
  <si>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</si>
  <si>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</si>
  <si>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</si>
  <si>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</si>
  <si>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</si>
  <si>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</si>
  <si>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</si>
  <si>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</si>
  <si>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</si>
  <si>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</si>
  <si>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</si>
  <si>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</si>
  <si>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</si>
  <si>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</si>
  <si>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</si>
  <si>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</si>
  <si>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</si>
  <si>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</si>
  <si>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</si>
  <si>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</si>
  <si>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</si>
  <si>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</si>
  <si>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</si>
  <si>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</si>
  <si>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</si>
  <si>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</si>
  <si>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</si>
  <si>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</si>
  <si>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</si>
  <si>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</si>
  <si>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</si>
  <si>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</si>
  <si>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</si>
  <si>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</si>
  <si>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</si>
  <si>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</si>
  <si>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</si>
  <si>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</si>
  <si>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</si>
  <si>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</si>
  <si>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</si>
  <si>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</si>
  <si>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</si>
  <si>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</si>
  <si>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</si>
  <si>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</si>
  <si>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</si>
  <si>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</si>
  <si>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</si>
  <si>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</si>
  <si>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</si>
  <si>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</si>
  <si>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</si>
  <si>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</si>
  <si>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</si>
  <si>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</si>
  <si>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</si>
  <si>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</si>
  <si>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</si>
  <si>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</si>
  <si>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</si>
  <si>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</si>
  <si>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</si>
  <si>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</si>
  <si>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</si>
  <si>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</si>
  <si>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</si>
  <si>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</si>
  <si>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</si>
  <si>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</si>
  <si>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</si>
  <si>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</si>
  <si>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</si>
  <si>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</si>
  <si>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</si>
  <si>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</si>
  <si>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</si>
  <si>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</si>
  <si>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</si>
  <si>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</si>
  <si>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</si>
  <si>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</si>
  <si>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</si>
  <si>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</si>
  <si>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</si>
  <si>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</si>
  <si>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</si>
  <si>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</si>
  <si>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</si>
  <si>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</si>
  <si>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</si>
  <si>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</si>
  <si>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</si>
  <si>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</si>
  <si>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</si>
  <si>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</si>
  <si>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</si>
  <si>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</si>
  <si>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</si>
  <si>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</si>
  <si>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</si>
  <si>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</si>
  <si>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</si>
  <si>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</si>
  <si>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</si>
  <si>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</si>
  <si>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</si>
  <si>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</si>
  <si>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</si>
  <si>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</si>
  <si>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</si>
  <si>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</si>
  <si>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</si>
  <si>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</si>
  <si>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</si>
  <si>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</si>
  <si>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</si>
  <si>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</si>
  <si>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</si>
  <si>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</si>
  <si>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</si>
  <si>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</si>
  <si>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</si>
  <si>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</si>
  <si>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</si>
  <si>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</si>
  <si>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</si>
  <si>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</si>
  <si>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</si>
  <si>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</si>
  <si>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</si>
  <si>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</si>
  <si>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</si>
  <si>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</si>
  <si>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</si>
  <si>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</si>
  <si>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</si>
  <si>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</si>
  <si>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</si>
  <si>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</si>
  <si>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</si>
  <si>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</si>
  <si>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</si>
  <si>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</si>
  <si>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</si>
  <si>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</si>
  <si>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</si>
  <si>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</si>
  <si>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</si>
  <si>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</si>
  <si>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</si>
  <si>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</si>
  <si>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</si>
  <si>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</si>
  <si>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</si>
  <si>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</si>
  <si>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</si>
  <si>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</si>
  <si>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</si>
  <si>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</si>
  <si>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</si>
  <si>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</si>
  <si>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</si>
  <si>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</si>
  <si>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</si>
  <si>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</si>
  <si>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</si>
  <si>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</si>
  <si>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</si>
  <si>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</si>
  <si>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</si>
  <si>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</si>
  <si>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</si>
  <si>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</si>
  <si>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</si>
  <si>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</si>
  <si>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</si>
  <si>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</si>
  <si>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</si>
  <si>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</si>
  <si>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</si>
  <si>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</si>
  <si>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</si>
  <si>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</si>
  <si>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</si>
  <si>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</si>
  <si>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</si>
  <si>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</si>
  <si>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</si>
  <si>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</si>
  <si>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</si>
  <si>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</si>
  <si>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</si>
  <si>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</si>
  <si>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</si>
  <si>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</si>
  <si>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</si>
  <si>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</si>
  <si>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</si>
  <si>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</si>
  <si>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</si>
  <si>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</si>
  <si>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</si>
  <si>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</si>
  <si>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</si>
  <si>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</si>
  <si>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</si>
  <si>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</si>
  <si>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</si>
  <si>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</si>
  <si>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</si>
  <si>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</si>
  <si>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</si>
  <si>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</si>
  <si>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</si>
  <si>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</si>
  <si>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</si>
  <si>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</si>
  <si>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</si>
  <si>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</si>
  <si>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</si>
  <si>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</si>
  <si>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</si>
  <si>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</si>
  <si>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</si>
  <si>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</si>
  <si>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</si>
  <si>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</si>
  <si>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</si>
  <si>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</si>
  <si>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</si>
  <si>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</si>
  <si>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</si>
  <si>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</si>
  <si>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</si>
  <si>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</si>
  <si>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</si>
  <si>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</si>
  <si>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</si>
  <si>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</si>
  <si>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</si>
  <si>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</si>
  <si>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</si>
  <si>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</si>
  <si>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</si>
  <si>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</si>
  <si>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</si>
  <si>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</si>
  <si>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</si>
  <si>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</si>
  <si>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</si>
  <si>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</si>
  <si>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</si>
  <si>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</si>
  <si>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</si>
  <si>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</si>
  <si>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</si>
  <si>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</si>
  <si>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</si>
  <si>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</si>
  <si>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</si>
  <si>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</si>
  <si>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</si>
  <si>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</si>
  <si>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</si>
  <si>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</si>
  <si>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</si>
  <si>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</si>
  <si>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</si>
  <si>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</si>
  <si>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</si>
  <si>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</si>
  <si>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</si>
  <si>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</si>
  <si>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</si>
  <si>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</si>
  <si>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</si>
  <si>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</si>
  <si>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</si>
  <si>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</si>
  <si>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</si>
  <si>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</si>
  <si>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</si>
  <si>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</si>
  <si>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</si>
  <si>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</si>
  <si>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</si>
  <si>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</si>
  <si>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</si>
  <si>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</si>
  <si>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</si>
  <si>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</si>
  <si>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</si>
  <si>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</si>
  <si>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</si>
  <si>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</si>
  <si>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</si>
  <si>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</si>
  <si>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</si>
  <si>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</si>
  <si>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</si>
  <si>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</si>
  <si>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</si>
  <si>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</si>
  <si>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</si>
  <si>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</si>
  <si>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</si>
  <si>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</si>
  <si>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</si>
  <si>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</si>
  <si>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</si>
  <si>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</si>
  <si>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</si>
  <si>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</si>
  <si>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</si>
  <si>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</si>
  <si>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</si>
  <si>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</si>
  <si>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</si>
  <si>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</si>
  <si>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</si>
  <si>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</si>
  <si>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</si>
  <si>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</si>
  <si>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</si>
  <si>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</si>
  <si>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</si>
  <si>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</si>
  <si>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</si>
  <si>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</si>
  <si>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</si>
  <si>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</si>
  <si>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</si>
  <si>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</si>
  <si>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</si>
  <si>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</si>
  <si>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</si>
  <si>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</si>
  <si>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</si>
  <si>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</si>
  <si>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</si>
  <si>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</si>
  <si>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</si>
  <si>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</si>
  <si>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</si>
  <si>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</si>
  <si>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</si>
  <si>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</si>
  <si>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</si>
  <si>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</si>
  <si>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</si>
  <si>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</si>
  <si>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</si>
  <si>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</si>
  <si>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</si>
  <si>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</si>
  <si>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</si>
  <si>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</si>
  <si>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</si>
  <si>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</si>
  <si>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</si>
  <si>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</si>
  <si>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</si>
  <si>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</si>
  <si>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</si>
  <si>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</si>
  <si>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</si>
  <si>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</si>
  <si>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</si>
  <si>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</si>
  <si>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</si>
  <si>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</si>
  <si>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</si>
  <si>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</si>
  <si>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</si>
  <si>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</si>
  <si>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</si>
  <si>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</si>
  <si>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</si>
  <si>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</si>
  <si>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</si>
  <si>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</si>
  <si>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</si>
  <si>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</si>
  <si>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</si>
  <si>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</si>
  <si>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</si>
  <si>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</si>
  <si>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</si>
  <si>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</si>
  <si>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</si>
  <si>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</si>
  <si>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</si>
  <si>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</si>
  <si>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</si>
  <si>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</si>
  <si>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</si>
  <si>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</si>
  <si>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</si>
  <si>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</si>
  <si>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</si>
  <si>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</si>
  <si>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</si>
  <si>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</si>
  <si>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</si>
  <si>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</si>
  <si>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</si>
  <si>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</si>
  <si>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</si>
  <si>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</si>
  <si>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</si>
  <si>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</si>
  <si>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</si>
  <si>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</si>
  <si>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</si>
  <si>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</si>
  <si>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</si>
  <si>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</si>
  <si>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</si>
  <si>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</si>
  <si>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</si>
  <si>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</si>
  <si>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</si>
  <si>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</si>
  <si>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</si>
  <si>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</si>
  <si>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</si>
  <si>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</si>
  <si>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</si>
  <si>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</si>
  <si>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</si>
  <si>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</si>
  <si>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</si>
  <si>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</si>
  <si>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</si>
  <si>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</si>
  <si>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</si>
  <si>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</si>
  <si>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</si>
  <si>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</si>
  <si>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</si>
  <si>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</si>
  <si>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</si>
  <si>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</si>
  <si>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</si>
  <si>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</si>
  <si>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</si>
  <si>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</si>
  <si>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</si>
  <si>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</si>
  <si>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</si>
  <si>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</si>
  <si>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</si>
  <si>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</si>
  <si>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</si>
  <si>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</si>
  <si>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</si>
  <si>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</si>
  <si>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</si>
  <si>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</si>
  <si>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</si>
  <si>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</si>
  <si>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</si>
  <si>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</si>
  <si>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</si>
  <si>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</si>
  <si>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</si>
  <si>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</si>
  <si>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</si>
  <si>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</si>
  <si>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</si>
  <si>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</si>
  <si>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</si>
  <si>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</si>
  <si>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</si>
  <si>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</si>
  <si>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</si>
  <si>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</si>
  <si>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</si>
  <si>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</si>
  <si>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</si>
  <si>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</si>
  <si>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</si>
  <si>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</si>
  <si>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</si>
  <si>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</si>
  <si>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</si>
  <si>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</si>
  <si>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</si>
  <si>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</si>
  <si>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</si>
  <si>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</si>
  <si>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</si>
  <si>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</si>
  <si>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</si>
  <si>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</si>
  <si>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</si>
  <si>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</si>
  <si>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</si>
  <si>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</si>
  <si>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</si>
  <si>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</si>
  <si>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</si>
  <si>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</si>
  <si>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</si>
  <si>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</si>
  <si>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</si>
  <si>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</si>
  <si>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</si>
  <si>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</si>
  <si>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</si>
  <si>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</si>
  <si>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</si>
  <si>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</si>
  <si>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</si>
  <si>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</si>
  <si>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</si>
  <si>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</si>
  <si>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</si>
  <si>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</si>
  <si>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</si>
  <si>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</si>
  <si>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</si>
  <si>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</si>
  <si>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</si>
  <si>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</si>
  <si>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</si>
  <si>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</si>
  <si>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</si>
  <si>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</si>
  <si>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</si>
  <si>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</si>
  <si>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</si>
  <si>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</si>
  <si>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</si>
  <si>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</si>
  <si>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</si>
  <si>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</si>
  <si>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</si>
  <si>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</si>
  <si>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</si>
  <si>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</si>
  <si>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</si>
  <si>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</si>
  <si>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</si>
  <si>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</si>
  <si>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</si>
  <si>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</si>
  <si>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</si>
  <si>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</si>
  <si>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</si>
  <si>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</si>
  <si>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</si>
  <si>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</si>
  <si>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</si>
  <si>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</si>
  <si>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</si>
  <si>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</si>
  <si>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</si>
  <si>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</si>
  <si>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</si>
  <si>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</si>
  <si>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</si>
  <si>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</si>
  <si>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</si>
  <si>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</si>
  <si>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</si>
  <si>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</si>
  <si>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</si>
  <si>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</si>
  <si>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</si>
  <si>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</si>
  <si>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</si>
  <si>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</si>
  <si>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</si>
  <si>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</si>
  <si>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</si>
  <si>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</si>
  <si>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</si>
  <si>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</si>
  <si>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</si>
  <si>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</si>
  <si>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</si>
  <si>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</si>
  <si>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</si>
  <si>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</si>
  <si>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</si>
  <si>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</si>
  <si>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</si>
  <si>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</si>
  <si>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</si>
  <si>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</si>
  <si>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</si>
  <si>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</si>
  <si>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</si>
  <si>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</si>
  <si>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</si>
  <si>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</si>
  <si>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</si>
  <si>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</si>
  <si>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</si>
  <si>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</si>
  <si>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</si>
  <si>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</si>
  <si>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</si>
  <si>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</si>
  <si>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</si>
  <si>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</si>
  <si>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</si>
  <si>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</si>
  <si>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</si>
  <si>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</si>
  <si>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</si>
  <si>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</si>
  <si>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</si>
  <si>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</si>
  <si>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</si>
  <si>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</si>
  <si>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</si>
  <si>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</si>
  <si>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</si>
  <si>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</si>
  <si>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</si>
  <si>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</si>
  <si>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</si>
  <si>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</si>
  <si>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</si>
  <si>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</si>
  <si>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</si>
  <si>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</si>
  <si>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</si>
  <si>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</si>
  <si>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</si>
  <si>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</si>
  <si>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</si>
  <si>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</si>
  <si>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</si>
  <si>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</si>
  <si>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</si>
  <si>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</si>
  <si>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</si>
  <si>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</si>
  <si>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</si>
  <si>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</si>
  <si>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</si>
  <si>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</si>
  <si>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</si>
  <si>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</si>
  <si>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</si>
  <si>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</si>
  <si>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</si>
  <si>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</si>
  <si>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</si>
  <si>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</si>
  <si>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</si>
  <si>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</si>
  <si>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</si>
  <si>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</si>
  <si>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</si>
  <si>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</si>
  <si>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</si>
  <si>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</si>
  <si>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</si>
  <si>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</si>
  <si>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</si>
  <si>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</si>
  <si>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</si>
  <si>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</si>
  <si>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</si>
  <si>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</si>
  <si>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</si>
  <si>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</si>
  <si>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</si>
  <si>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</si>
  <si>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</si>
  <si>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</si>
  <si>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</si>
  <si>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</si>
  <si>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</si>
  <si>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</si>
  <si>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</si>
  <si>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</si>
  <si>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</si>
  <si>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</si>
  <si>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</si>
  <si>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</si>
  <si>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</si>
  <si>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</si>
  <si>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</si>
  <si>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</si>
  <si>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</si>
  <si>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</si>
  <si>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</si>
  <si>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</si>
  <si>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</si>
  <si>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</si>
  <si>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</si>
  <si>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</si>
  <si>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</si>
  <si>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</si>
  <si>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</si>
  <si>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</si>
  <si>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</si>
  <si>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</si>
  <si>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</si>
  <si>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</si>
  <si>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</si>
  <si>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</si>
  <si>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</si>
  <si>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</si>
  <si>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</si>
  <si>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</si>
  <si>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</si>
  <si>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</si>
  <si>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</si>
  <si>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</si>
  <si>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</si>
  <si>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</si>
  <si>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</si>
  <si>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</si>
  <si>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</si>
  <si>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</si>
  <si>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</si>
  <si>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</si>
  <si>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</si>
  <si>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</si>
  <si>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</si>
  <si>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</si>
  <si>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</si>
  <si>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</si>
  <si>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</si>
  <si>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</si>
  <si>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</si>
  <si>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</si>
  <si>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</si>
  <si>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</si>
  <si>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</si>
  <si>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</si>
  <si>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</si>
  <si>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</si>
  <si>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</si>
  <si>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</si>
  <si>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</si>
  <si>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</si>
  <si>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</si>
  <si>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</si>
  <si>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</si>
  <si>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</si>
  <si>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</si>
  <si>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</si>
  <si>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</si>
  <si>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</si>
  <si>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</si>
  <si>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</si>
  <si>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</si>
  <si>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</si>
  <si>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</si>
  <si>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</si>
  <si>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</si>
  <si>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</si>
  <si>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</si>
  <si>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</si>
  <si>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</si>
  <si>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</si>
  <si>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</si>
  <si>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</si>
  <si>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</si>
  <si>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</si>
  <si>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</si>
  <si>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</si>
  <si>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</si>
  <si>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</si>
  <si>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</si>
  <si>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</si>
  <si>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</si>
  <si>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</si>
  <si>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</si>
  <si>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</si>
  <si>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</si>
  <si>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</si>
  <si>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</si>
  <si>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</si>
  <si>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</si>
  <si>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</si>
  <si>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</si>
  <si>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</si>
  <si>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</si>
  <si>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</si>
  <si>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</si>
  <si>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</si>
  <si>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</si>
  <si>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</si>
  <si>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</si>
  <si>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</si>
  <si>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</si>
  <si>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</si>
  <si>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</si>
  <si>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</si>
  <si>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</si>
  <si>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</si>
  <si>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</si>
  <si>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</si>
  <si>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</si>
  <si>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</si>
  <si>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</si>
  <si>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</si>
  <si>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</si>
  <si>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</si>
  <si>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</si>
  <si>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</si>
  <si>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</si>
  <si>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</si>
  <si>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</si>
  <si>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</si>
  <si>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</si>
  <si>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</si>
  <si>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</si>
  <si>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</si>
  <si>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</si>
  <si>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</si>
  <si>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</si>
  <si>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</si>
  <si>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</si>
  <si>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</si>
  <si>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</si>
  <si>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</si>
  <si>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</si>
  <si>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</si>
  <si>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</si>
  <si>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</si>
  <si>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</si>
  <si>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</si>
  <si>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</si>
  <si>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</si>
  <si>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</si>
  <si>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</si>
  <si>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</si>
  <si>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</si>
  <si>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</si>
  <si>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</si>
  <si>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</si>
  <si>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</si>
  <si>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</si>
  <si>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</si>
  <si>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</si>
  <si>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</si>
  <si>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</si>
  <si>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</si>
  <si>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</si>
  <si>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</si>
  <si>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</si>
  <si>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</si>
  <si>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</si>
  <si>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</si>
  <si>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</si>
  <si>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</si>
  <si>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</si>
  <si>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</si>
  <si>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</si>
  <si>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</si>
  <si>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</si>
  <si>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</si>
  <si>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</si>
  <si>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</si>
  <si>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</si>
  <si>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</si>
  <si>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</si>
  <si>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</si>
  <si>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</si>
  <si>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</si>
  <si>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</si>
  <si>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</si>
  <si>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</si>
  <si>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</si>
  <si>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</si>
  <si>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</si>
  <si>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</si>
  <si>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</si>
  <si>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</si>
  <si>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</si>
  <si>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</si>
  <si>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</si>
  <si>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</si>
  <si>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</si>
  <si>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</si>
  <si>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</si>
  <si>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</si>
  <si>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</si>
  <si>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</si>
  <si>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</si>
  <si>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</si>
  <si>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</si>
  <si>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</si>
  <si>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</si>
  <si>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</si>
  <si>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</si>
  <si>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</si>
  <si>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</si>
  <si>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</si>
  <si>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</si>
  <si>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</si>
  <si>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</si>
  <si>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</si>
  <si>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</si>
  <si>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</si>
  <si>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</si>
  <si>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</si>
  <si>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</si>
  <si>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</si>
  <si>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</si>
  <si>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</si>
  <si>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</si>
  <si>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</si>
  <si>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</si>
  <si>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</si>
  <si>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</si>
  <si>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</si>
  <si>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</si>
  <si>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</si>
  <si>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</si>
  <si>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</si>
  <si>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</si>
  <si>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</si>
  <si>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</si>
  <si>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</si>
  <si>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</si>
  <si>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</si>
  <si>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</si>
  <si>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</si>
  <si>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</si>
  <si>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</si>
  <si>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</si>
  <si>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</si>
  <si>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</si>
  <si>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</si>
  <si>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</si>
  <si>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</si>
  <si>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</si>
  <si>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</si>
  <si>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</si>
  <si>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</si>
  <si>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</si>
  <si>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</si>
  <si>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</si>
  <si>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</si>
  <si>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</si>
  <si>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</si>
  <si>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</si>
  <si>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</si>
  <si>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</si>
  <si>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</si>
  <si>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</si>
  <si>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</si>
  <si>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</si>
  <si>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</si>
  <si>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</si>
  <si>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</si>
  <si>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</si>
  <si>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</si>
  <si>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</si>
  <si>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</si>
  <si>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</si>
  <si>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</si>
  <si>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</si>
  <si>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</si>
  <si>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</si>
  <si>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</si>
  <si>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</si>
  <si>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</si>
  <si>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</si>
  <si>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</si>
  <si>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</si>
  <si>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</si>
  <si>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</si>
  <si>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</si>
  <si>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</si>
  <si>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</si>
  <si>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</si>
  <si>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</si>
  <si>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</si>
  <si>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</si>
  <si>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</si>
  <si>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</si>
  <si>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</si>
  <si>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</si>
  <si>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</si>
  <si>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</si>
  <si>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</si>
  <si>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</si>
  <si>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</si>
  <si>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</si>
  <si>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</si>
  <si>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</si>
  <si>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</si>
  <si>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</si>
  <si>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</si>
  <si>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</si>
  <si>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</si>
  <si>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</si>
  <si>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</si>
  <si>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</si>
  <si>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</si>
  <si>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</si>
  <si>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</si>
  <si>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</si>
  <si>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</si>
  <si>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</si>
  <si>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</si>
  <si>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</si>
  <si>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</si>
  <si>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</si>
  <si>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</si>
  <si>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</si>
  <si>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</si>
  <si>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</si>
  <si>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</si>
  <si>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</si>
  <si>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</si>
  <si>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</si>
  <si>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</si>
  <si>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</si>
  <si>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</si>
  <si>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</si>
  <si>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</si>
  <si>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</si>
  <si>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</si>
  <si>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</si>
  <si>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</si>
  <si>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</si>
  <si>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</si>
  <si>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</si>
  <si>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</si>
  <si>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</si>
  <si>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</si>
  <si>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</si>
  <si>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</si>
  <si>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</si>
  <si>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</si>
  <si>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</si>
  <si>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</si>
  <si>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</si>
  <si>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</si>
  <si>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</si>
  <si>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</si>
  <si>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</si>
  <si>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</si>
  <si>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</si>
  <si>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</si>
  <si>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</si>
  <si>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</si>
  <si>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</si>
  <si>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</si>
  <si>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</si>
  <si>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</si>
  <si>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</si>
  <si>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</si>
  <si>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</si>
  <si>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</si>
  <si>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</si>
  <si>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</si>
  <si>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</si>
  <si>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</si>
  <si>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</si>
  <si>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</si>
  <si>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</si>
  <si>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</si>
  <si>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</si>
  <si>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</si>
  <si>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</si>
  <si>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</si>
  <si>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</si>
  <si>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</si>
  <si>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</si>
  <si>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</si>
  <si>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</si>
  <si>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</si>
  <si>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</si>
  <si>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</si>
  <si>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</si>
  <si>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</si>
  <si>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</si>
  <si>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</si>
  <si>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</si>
  <si>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</si>
  <si>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</si>
  <si>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</si>
  <si>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</si>
  <si>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</si>
  <si>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</si>
  <si>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</si>
  <si>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</si>
  <si>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</si>
  <si>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</si>
  <si>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</si>
  <si>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</si>
  <si>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</si>
  <si>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</si>
  <si>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</si>
  <si>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</si>
  <si>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</si>
  <si>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</si>
  <si>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</si>
  <si>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</si>
  <si>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</si>
  <si>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</si>
  <si>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</si>
  <si>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</si>
  <si>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</si>
  <si>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</si>
  <si>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</si>
  <si>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</si>
  <si>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</si>
  <si>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</si>
  <si>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</si>
  <si>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</si>
  <si>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</si>
  <si>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</si>
  <si>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</si>
  <si>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</si>
  <si>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</si>
  <si>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</si>
  <si>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</si>
  <si>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</si>
  <si>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</si>
  <si>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</si>
  <si>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</si>
  <si>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</si>
  <si>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</si>
  <si>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</si>
  <si>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</si>
  <si>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</si>
  <si>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</si>
  <si>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</si>
  <si>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</si>
  <si>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</si>
  <si>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</si>
  <si>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</si>
  <si>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</si>
  <si>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</si>
  <si>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</si>
  <si>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</si>
  <si>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</si>
  <si>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</si>
  <si>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</si>
  <si>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</si>
  <si>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</si>
  <si>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</si>
  <si>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</si>
  <si>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</si>
  <si>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</si>
  <si>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</si>
  <si>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</si>
  <si>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</si>
  <si>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</si>
  <si>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</si>
  <si>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</si>
  <si>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</si>
  <si>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</si>
  <si>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</si>
  <si>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</si>
  <si>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</si>
  <si>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</si>
  <si>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</si>
  <si>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</si>
  <si>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</si>
  <si>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</si>
  <si>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</si>
  <si>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</si>
  <si>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</si>
  <si>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</si>
  <si>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</si>
  <si>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</si>
  <si>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</si>
  <si>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</si>
  <si>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</si>
  <si>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</si>
  <si>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</si>
  <si>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</si>
  <si>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</si>
  <si>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</si>
  <si>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</si>
  <si>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</si>
  <si>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</si>
  <si>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</si>
  <si>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</si>
  <si>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</si>
  <si>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</si>
  <si>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</si>
  <si>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</si>
  <si>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</si>
  <si>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</si>
  <si>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</si>
  <si>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</si>
  <si>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</si>
  <si>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</si>
  <si>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</si>
  <si>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</si>
  <si>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</si>
  <si>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</si>
  <si>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</si>
  <si>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</si>
  <si>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</si>
  <si>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</si>
  <si>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</si>
  <si>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</si>
  <si>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</si>
  <si>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</si>
  <si>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</si>
  <si>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</si>
  <si>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</si>
  <si>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</si>
  <si>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</si>
  <si>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</si>
  <si>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</si>
  <si>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</si>
  <si>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</si>
  <si>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</si>
  <si>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</si>
  <si>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</si>
  <si>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</si>
  <si>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</si>
  <si>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</si>
  <si>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</si>
  <si>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</si>
  <si>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</si>
  <si>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</si>
  <si>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</si>
  <si>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</si>
  <si>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</si>
  <si>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</si>
  <si>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</si>
  <si>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</si>
  <si>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</si>
  <si>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</si>
  <si>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</si>
  <si>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</si>
  <si>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</si>
  <si>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</si>
  <si>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</si>
  <si>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</si>
  <si>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</si>
  <si>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</si>
  <si>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</si>
  <si>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</si>
  <si>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</si>
  <si>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</si>
  <si>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</si>
  <si>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</si>
  <si>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</si>
  <si>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</si>
  <si>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</si>
  <si>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</si>
  <si>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</si>
  <si>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</si>
  <si>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</si>
  <si>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</si>
  <si>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</si>
  <si>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</si>
  <si>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</si>
  <si>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</si>
  <si>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</si>
  <si>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</si>
  <si>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</si>
  <si>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</si>
  <si>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</si>
  <si>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</si>
  <si>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</si>
  <si>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</si>
  <si>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</si>
  <si>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</si>
  <si>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</si>
  <si>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</si>
  <si>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</si>
  <si>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</si>
  <si>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</si>
  <si>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</si>
  <si>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</si>
  <si>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</si>
  <si>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</si>
  <si>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</si>
  <si>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</si>
  <si>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</si>
  <si>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</si>
  <si>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</si>
  <si>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</si>
  <si>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</si>
  <si>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</si>
  <si>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</si>
  <si>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</si>
  <si>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</si>
  <si>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</si>
  <si>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</si>
  <si>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</si>
  <si>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</si>
  <si>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</si>
  <si>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</si>
  <si>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</si>
  <si>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</si>
  <si>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</si>
  <si>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</si>
  <si>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</si>
  <si>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</si>
  <si>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</si>
  <si>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</si>
  <si>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</si>
  <si>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</si>
  <si>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</si>
  <si>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</si>
  <si>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</si>
  <si>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</si>
  <si>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</si>
  <si>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</si>
  <si>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</si>
  <si>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</si>
  <si>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</si>
  <si>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</si>
  <si>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</si>
  <si>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</si>
  <si>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</si>
  <si>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</si>
  <si>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</si>
  <si>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</si>
  <si>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</si>
  <si>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</si>
  <si>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</si>
  <si>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</si>
  <si>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</si>
  <si>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</si>
  <si>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</si>
  <si>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</si>
  <si>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</si>
  <si>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</si>
  <si>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</si>
  <si>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</si>
  <si>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</si>
  <si>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</si>
  <si>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</si>
  <si>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</si>
  <si>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</si>
  <si>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</si>
  <si>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</si>
  <si>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</si>
  <si>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</si>
  <si>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</si>
  <si>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</si>
  <si>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</si>
  <si>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</si>
  <si>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</si>
  <si>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</si>
  <si>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</si>
  <si>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</si>
  <si>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</si>
  <si>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</si>
  <si>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</si>
  <si>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</si>
  <si>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</si>
  <si>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</si>
  <si>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</si>
  <si>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</si>
  <si>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</si>
  <si>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</si>
  <si>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</si>
  <si>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</si>
  <si>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</si>
  <si>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</si>
  <si>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</si>
  <si>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</si>
  <si>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</si>
  <si>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</si>
  <si>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</si>
  <si>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</si>
  <si>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</si>
  <si>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</si>
  <si>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</si>
  <si>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</si>
  <si>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</si>
  <si>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</si>
  <si>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</si>
  <si>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</si>
  <si>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</si>
  <si>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</si>
  <si>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</si>
  <si>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</si>
  <si>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</si>
  <si>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</si>
  <si>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</si>
  <si>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</si>
  <si>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</si>
  <si>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</si>
  <si>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</si>
  <si>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</si>
  <si>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</si>
  <si>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</si>
  <si>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</si>
  <si>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</si>
  <si>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</si>
  <si>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</si>
  <si>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</si>
  <si>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</si>
  <si>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</si>
  <si>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</si>
  <si>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</si>
  <si>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</si>
  <si>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</si>
  <si>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</si>
  <si>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</si>
  <si>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</si>
  <si>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</si>
  <si>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</si>
  <si>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</si>
  <si>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</si>
  <si>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</si>
  <si>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</si>
  <si>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</si>
  <si>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</si>
  <si>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</si>
  <si>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</si>
  <si>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</si>
  <si>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</si>
  <si>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</si>
  <si>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</si>
  <si>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</si>
  <si>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</si>
  <si>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</si>
  <si>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</si>
  <si>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</si>
  <si>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</si>
  <si>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</si>
  <si>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</si>
  <si>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</si>
  <si>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</si>
  <si>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</si>
  <si>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</si>
  <si>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</si>
  <si>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</si>
  <si>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</si>
  <si>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</si>
  <si>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</si>
  <si>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</si>
  <si>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</si>
  <si>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</si>
  <si>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</si>
  <si>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</si>
  <si>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</si>
  <si>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</si>
  <si>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</si>
  <si>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</si>
  <si>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</si>
  <si>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</si>
  <si>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</si>
  <si>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</si>
  <si>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</si>
  <si>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</si>
  <si>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</si>
  <si>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</si>
  <si>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</si>
  <si>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</si>
  <si>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</si>
  <si>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</si>
  <si>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</si>
  <si>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</si>
  <si>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</si>
  <si>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</si>
  <si>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</si>
  <si>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</si>
  <si>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</si>
  <si>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</si>
  <si>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</si>
  <si>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</si>
  <si>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</si>
  <si>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</si>
  <si>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</si>
  <si>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</si>
  <si>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</si>
  <si>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</si>
  <si>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</si>
  <si>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</si>
  <si>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</si>
  <si>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</si>
  <si>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</si>
  <si>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</si>
  <si>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</si>
  <si>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</si>
  <si>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</si>
  <si>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</si>
  <si>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</si>
  <si>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</si>
  <si>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</si>
  <si>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</si>
  <si>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</si>
  <si>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</si>
  <si>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</si>
  <si>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</si>
  <si>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</si>
  <si>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</si>
  <si>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</si>
  <si>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</si>
  <si>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</si>
  <si>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</si>
  <si>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</si>
  <si>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</si>
  <si>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</si>
  <si>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</si>
  <si>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</si>
  <si>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</si>
  <si>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</si>
  <si>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</si>
  <si>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</si>
  <si>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</si>
  <si>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</si>
  <si>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</si>
  <si>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</si>
  <si>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</si>
  <si>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</si>
  <si>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</si>
  <si>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</si>
  <si>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</si>
  <si>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</si>
  <si>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</si>
  <si>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</si>
  <si>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</si>
  <si>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</si>
  <si>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</si>
  <si>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</si>
  <si>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</si>
  <si>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</si>
  <si>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</si>
  <si>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</si>
  <si>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</si>
  <si>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</si>
  <si>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</si>
  <si>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</si>
  <si>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</si>
  <si>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</si>
  <si>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</si>
  <si>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</si>
  <si>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</si>
  <si>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</si>
  <si>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</si>
  <si>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</si>
  <si>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</si>
  <si>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</si>
  <si>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</si>
  <si>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</si>
  <si>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</si>
  <si>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</si>
  <si>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</si>
  <si>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</si>
  <si>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</si>
  <si>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</si>
  <si>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</si>
  <si>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</si>
  <si>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</si>
  <si>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</si>
  <si>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</si>
  <si>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</si>
  <si>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</si>
  <si>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</si>
  <si>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</si>
  <si>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</si>
  <si>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</si>
  <si>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</si>
  <si>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</si>
  <si>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</si>
  <si>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</si>
  <si>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</si>
  <si>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</si>
  <si>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</si>
  <si>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</si>
  <si>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</si>
  <si>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</si>
  <si>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</si>
  <si>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</si>
  <si>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</si>
  <si>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</si>
  <si>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</si>
  <si>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</si>
  <si>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</si>
  <si>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</si>
  <si>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</si>
  <si>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</si>
  <si>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</si>
  <si>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</si>
  <si>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</si>
  <si>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</si>
  <si>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</si>
  <si>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</si>
  <si>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</si>
  <si>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</si>
  <si>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</si>
  <si>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</si>
  <si>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</si>
  <si>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</si>
  <si>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</si>
  <si>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</si>
  <si>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</si>
  <si>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</si>
  <si>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</si>
  <si>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</si>
  <si>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</si>
  <si>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</si>
  <si>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</si>
  <si>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</si>
  <si>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</si>
  <si>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</si>
  <si>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</si>
  <si>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</si>
  <si>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</si>
  <si>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</si>
  <si>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</si>
  <si>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</si>
  <si>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</si>
  <si>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</si>
  <si>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</si>
  <si>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</si>
  <si>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</si>
  <si>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</si>
  <si>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</si>
  <si>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</si>
  <si>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</si>
  <si>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</si>
  <si>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</si>
  <si>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</si>
  <si>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</si>
  <si>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</si>
  <si>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</si>
  <si>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</si>
  <si>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</si>
  <si>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</si>
  <si>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</si>
  <si>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</si>
  <si>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</si>
  <si>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</si>
  <si>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</si>
  <si>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</si>
  <si>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</si>
  <si>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</si>
  <si>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</si>
  <si>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</si>
  <si>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</si>
  <si>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</si>
  <si>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</si>
  <si>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</si>
  <si>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</si>
  <si>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</si>
  <si>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</si>
  <si>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</si>
  <si>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</si>
  <si>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</si>
  <si>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</si>
  <si>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</si>
  <si>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</si>
  <si>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</si>
  <si>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</si>
  <si>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</si>
  <si>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</si>
  <si>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</si>
  <si>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</si>
  <si>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</si>
  <si>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</si>
  <si>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</si>
  <si>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</si>
  <si>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</si>
  <si>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</si>
  <si>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</si>
  <si>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</si>
  <si>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</si>
  <si>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</si>
  <si>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</si>
  <si>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</si>
  <si>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</si>
  <si>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</si>
  <si>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</si>
  <si>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</si>
  <si>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</si>
  <si>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</si>
  <si>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</si>
  <si>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</si>
  <si>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</si>
  <si>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</si>
  <si>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</si>
  <si>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</si>
  <si>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</si>
  <si>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</si>
  <si>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</si>
  <si>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</si>
  <si>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</si>
  <si>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</si>
  <si>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</si>
  <si>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</si>
  <si>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</si>
  <si>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</si>
  <si>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</si>
  <si>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</si>
  <si>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</si>
  <si>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</si>
  <si>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</si>
  <si>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</si>
  <si>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</si>
  <si>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</si>
  <si>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</si>
  <si>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</si>
  <si>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</si>
  <si>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</si>
  <si>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</si>
  <si>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</si>
  <si>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</si>
  <si>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</si>
  <si>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</si>
  <si>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</si>
  <si>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</si>
  <si>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</si>
  <si>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</si>
  <si>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</si>
  <si>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</si>
  <si>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</si>
  <si>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</si>
  <si>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</si>
  <si>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</si>
  <si>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</si>
  <si>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</si>
  <si>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</si>
  <si>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</si>
  <si>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</si>
  <si>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</si>
  <si>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</si>
  <si>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</si>
  <si>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</si>
  <si>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</si>
  <si>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</si>
  <si>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</si>
  <si>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</si>
  <si>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</si>
  <si>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</si>
  <si>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</si>
  <si>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</si>
  <si>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</si>
  <si>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</si>
  <si>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</si>
  <si>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</si>
  <si>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</si>
  <si>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</si>
  <si>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</si>
  <si>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</si>
  <si>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</si>
  <si>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</si>
  <si>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</si>
  <si>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</si>
  <si>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</si>
  <si>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</si>
  <si>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</si>
  <si>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</si>
  <si>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</si>
  <si>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</si>
  <si>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</si>
  <si>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</si>
  <si>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</si>
  <si>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</si>
  <si>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</si>
  <si>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</si>
  <si>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</si>
  <si>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</si>
  <si>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</si>
  <si>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</si>
  <si>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</si>
  <si>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</si>
  <si>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</si>
  <si>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</si>
  <si>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</si>
  <si>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</si>
  <si>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</si>
  <si>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</si>
  <si>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</si>
  <si>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</si>
  <si>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</si>
  <si>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</si>
  <si>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</si>
  <si>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</si>
  <si>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</si>
  <si>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</si>
  <si>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</si>
  <si>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</si>
  <si>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</si>
  <si>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</si>
  <si>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</si>
  <si>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</si>
  <si>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</si>
  <si>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</si>
  <si>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</si>
  <si>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</si>
  <si>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</si>
  <si>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</si>
  <si>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</si>
  <si>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</si>
  <si>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</si>
  <si>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</si>
  <si>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</si>
  <si>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</si>
  <si>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</si>
  <si>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</si>
  <si>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</si>
  <si>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</si>
  <si>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</si>
  <si>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</si>
  <si>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</si>
  <si>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</si>
  <si>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</si>
  <si>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</si>
  <si>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</si>
  <si>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</si>
  <si>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</si>
  <si>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</si>
  <si>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</si>
  <si>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</si>
  <si>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</si>
  <si>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</si>
  <si>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</si>
  <si>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</si>
  <si>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</si>
  <si>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</si>
  <si>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</si>
  <si>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</si>
  <si>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</si>
  <si>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</si>
  <si>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</si>
  <si>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</si>
  <si>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</si>
  <si>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</si>
  <si>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</si>
  <si>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</si>
  <si>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</si>
  <si>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</si>
  <si>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</si>
  <si>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</si>
  <si>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</si>
  <si>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</si>
  <si>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</si>
  <si>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</si>
  <si>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</si>
  <si>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</si>
  <si>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</si>
  <si>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</si>
  <si>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</si>
  <si>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</si>
  <si>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</si>
  <si>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</si>
  <si>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</si>
  <si>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</si>
  <si>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</si>
  <si>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</si>
  <si>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</si>
  <si>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</si>
  <si>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</si>
  <si>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</si>
  <si>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</si>
  <si>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</si>
  <si>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</si>
  <si>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</si>
  <si>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</si>
  <si>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</si>
  <si>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</si>
  <si>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</si>
  <si>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</si>
  <si>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</si>
  <si>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</si>
  <si>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</si>
  <si>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</si>
  <si>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</si>
  <si>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</si>
  <si>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</si>
  <si>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</si>
  <si>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</si>
  <si>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</si>
  <si>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</si>
  <si>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</si>
  <si>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</si>
  <si>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</si>
  <si>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</si>
  <si>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</si>
  <si>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</si>
  <si>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</si>
  <si>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</si>
  <si>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</si>
  <si>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</si>
  <si>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</si>
  <si>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</si>
  <si>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</si>
  <si>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</si>
  <si>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</si>
  <si>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</si>
  <si>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</si>
  <si>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</si>
  <si>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</si>
  <si>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</si>
  <si>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</si>
  <si>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</si>
  <si>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</si>
  <si>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</si>
  <si>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</si>
  <si>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</si>
  <si>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</si>
  <si>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</si>
  <si>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</si>
  <si>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</si>
  <si>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</si>
  <si>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</si>
  <si>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</si>
  <si>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</si>
  <si>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</si>
  <si>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</si>
  <si>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</si>
  <si>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</si>
  <si>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</si>
  <si>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</si>
  <si>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</si>
  <si>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</si>
  <si>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</si>
  <si>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</si>
  <si>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</si>
  <si>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</si>
  <si>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</si>
  <si>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</si>
  <si>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</si>
  <si>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</si>
  <si>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</si>
  <si>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</si>
  <si>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</si>
  <si>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</si>
  <si>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</si>
  <si>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</si>
  <si>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</si>
  <si>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</si>
  <si>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</si>
  <si>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</si>
  <si>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</si>
  <si>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</si>
  <si>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</si>
  <si>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</si>
  <si>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</si>
  <si>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</si>
  <si>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</si>
  <si>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</si>
  <si>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</si>
  <si>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</si>
  <si>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</si>
  <si>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</si>
  <si>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</si>
  <si>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</si>
  <si>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</si>
  <si>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</si>
  <si>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</si>
  <si>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</si>
  <si>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</si>
  <si>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</si>
  <si>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</si>
  <si>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</si>
  <si>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</si>
  <si>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</si>
  <si>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</si>
  <si>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</si>
  <si>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</si>
  <si>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</si>
  <si>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</si>
  <si>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</si>
  <si>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</si>
  <si>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</si>
  <si>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</si>
  <si>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</si>
  <si>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</si>
  <si>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</si>
  <si>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</si>
  <si>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</si>
  <si>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</si>
  <si>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</si>
  <si>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</si>
  <si>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</si>
  <si>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</si>
  <si>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</si>
  <si>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</si>
  <si>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</si>
  <si>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</si>
  <si>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</si>
  <si>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</si>
  <si>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</si>
  <si>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</si>
  <si>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</si>
  <si>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</si>
  <si>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</si>
  <si>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</si>
  <si>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</si>
  <si>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</si>
  <si>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</si>
  <si>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</si>
  <si>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</si>
  <si>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</si>
  <si>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</si>
  <si>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</si>
  <si>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</si>
  <si>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</si>
  <si>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</si>
  <si>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</si>
  <si>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</si>
  <si>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</si>
  <si>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</si>
  <si>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</si>
  <si>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</si>
  <si>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</si>
  <si>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</si>
  <si>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</si>
  <si>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</si>
  <si>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</si>
  <si>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</si>
  <si>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</si>
  <si>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</si>
  <si>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</si>
  <si>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</si>
  <si>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</si>
  <si>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</si>
  <si>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</si>
  <si>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</si>
  <si>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</si>
  <si>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</si>
  <si>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</si>
  <si>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</si>
  <si>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</si>
  <si>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</si>
  <si>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</si>
  <si>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</si>
  <si>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</si>
  <si>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</si>
  <si>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</si>
  <si>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</si>
  <si>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</si>
  <si>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</si>
  <si>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</si>
  <si>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</si>
  <si>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</si>
  <si>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</si>
  <si>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</si>
  <si>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</si>
  <si>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</si>
  <si>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</si>
  <si>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</si>
  <si>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</si>
  <si>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</si>
  <si>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</si>
  <si>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</si>
  <si>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</si>
  <si>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</si>
  <si>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</si>
  <si>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</si>
  <si>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</si>
  <si>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</si>
  <si>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</si>
  <si>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</si>
  <si>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</si>
  <si>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</si>
  <si>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</si>
  <si>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</si>
  <si>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</si>
  <si>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</si>
  <si>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</si>
  <si>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</si>
  <si>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</si>
  <si>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</si>
  <si>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</si>
  <si>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</si>
  <si>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</si>
  <si>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</si>
  <si>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</si>
  <si>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</si>
  <si>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</si>
  <si>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</si>
  <si>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</si>
  <si>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</si>
  <si>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</si>
  <si>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</si>
  <si>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</si>
  <si>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</si>
  <si>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</si>
  <si>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</si>
  <si>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</si>
  <si>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</si>
  <si>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</si>
  <si>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</si>
  <si>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</si>
  <si>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</si>
  <si>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</si>
  <si>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</si>
  <si>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</si>
  <si>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</si>
  <si>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</si>
  <si>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</si>
  <si>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</si>
  <si>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</si>
  <si>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</si>
  <si>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</si>
  <si>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</si>
  <si>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</si>
  <si>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</si>
  <si>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</si>
  <si>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</si>
  <si>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</si>
  <si>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</si>
  <si>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</si>
  <si>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</si>
  <si>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</si>
  <si>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</si>
  <si>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</si>
  <si>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</si>
  <si>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</si>
  <si>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</si>
  <si>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</si>
  <si>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</si>
  <si>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</si>
  <si>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</si>
  <si>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</si>
  <si>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</si>
  <si>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</si>
  <si>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</si>
  <si>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</si>
  <si>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</si>
  <si>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</si>
  <si>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</si>
  <si>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</si>
  <si>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</si>
  <si>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</si>
  <si>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</si>
  <si>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</si>
  <si>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</si>
  <si>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</si>
  <si>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</si>
  <si>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</si>
  <si>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</si>
  <si>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</si>
  <si>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</si>
  <si>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</si>
  <si>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</si>
  <si>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</si>
  <si>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</si>
  <si>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</si>
  <si>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</si>
  <si>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</si>
  <si>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</si>
  <si>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</si>
  <si>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</si>
  <si>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</si>
  <si>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</si>
  <si>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</si>
  <si>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</si>
  <si>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</si>
  <si>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</si>
  <si>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</si>
  <si>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</si>
  <si>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</si>
  <si>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</si>
  <si>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</si>
  <si>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</si>
  <si>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</si>
  <si>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</si>
  <si>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</si>
  <si>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</si>
  <si>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</si>
  <si>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</si>
  <si>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</si>
  <si>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</si>
  <si>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</si>
  <si>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</si>
  <si>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</si>
  <si>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</si>
  <si>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</si>
  <si>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</si>
  <si>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</si>
  <si>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</si>
  <si>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</si>
  <si>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</si>
  <si>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</si>
  <si>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</si>
  <si>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</si>
  <si>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</si>
  <si>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</si>
  <si>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</si>
  <si>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</si>
  <si>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</si>
  <si>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</si>
  <si>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</si>
  <si>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</si>
  <si>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</si>
  <si>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</si>
  <si>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</si>
  <si>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</si>
  <si>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</si>
  <si>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</si>
  <si>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</si>
  <si>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</si>
  <si>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</si>
  <si>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</si>
  <si>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</si>
  <si>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</si>
  <si>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</si>
  <si>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</si>
  <si>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</si>
  <si>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</si>
  <si>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</si>
  <si>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</si>
  <si>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</si>
  <si>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</si>
  <si>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</si>
  <si>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</si>
  <si>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</si>
  <si>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</si>
  <si>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</si>
  <si>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</si>
  <si>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</si>
  <si>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</si>
  <si>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</si>
  <si>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</si>
  <si>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</si>
  <si>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</si>
  <si>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</si>
  <si>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</si>
  <si>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</si>
  <si>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</si>
  <si>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</si>
  <si>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</si>
  <si>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</si>
  <si>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</si>
  <si>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</si>
  <si>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</si>
  <si>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</si>
  <si>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</si>
  <si>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</si>
  <si>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</si>
  <si>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</si>
  <si>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</si>
  <si>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</si>
  <si>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</si>
  <si>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</si>
  <si>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</si>
  <si>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</si>
  <si>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</si>
  <si>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</si>
  <si>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</si>
  <si>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</si>
  <si>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</si>
  <si>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</si>
  <si>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</si>
  <si>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</si>
  <si>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</si>
  <si>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</si>
  <si>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</si>
  <si>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</si>
  <si>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</si>
  <si>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</si>
  <si>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</si>
  <si>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</si>
  <si>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</si>
  <si>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</si>
  <si>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</si>
  <si>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</si>
  <si>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</si>
  <si>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</si>
  <si>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</si>
  <si>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</si>
  <si>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</si>
  <si>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</si>
  <si>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</si>
  <si>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</si>
  <si>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</si>
  <si>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</si>
  <si>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</si>
  <si>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</si>
  <si>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</si>
  <si>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</si>
  <si>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</si>
  <si>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</si>
  <si>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</si>
  <si>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</si>
  <si>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</si>
  <si>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</si>
  <si>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</si>
  <si>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</si>
  <si>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</si>
  <si>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</si>
  <si>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</si>
  <si>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</si>
  <si>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</si>
  <si>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</si>
  <si>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</si>
  <si>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</si>
  <si>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</si>
  <si>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</si>
  <si>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</si>
  <si>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</si>
  <si>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</si>
  <si>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</si>
  <si>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</si>
  <si>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</si>
  <si>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</si>
  <si>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</si>
  <si>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</si>
  <si>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</si>
  <si>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</si>
  <si>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</si>
  <si>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</si>
  <si>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</si>
  <si>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</si>
  <si>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</si>
  <si>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</si>
  <si>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</si>
  <si>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</si>
  <si>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</si>
  <si>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</si>
  <si>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</si>
  <si>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</si>
  <si>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</si>
  <si>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</si>
  <si>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</si>
  <si>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</si>
  <si>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</si>
  <si>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</si>
  <si>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</si>
  <si>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</si>
  <si>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</si>
  <si>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</si>
  <si>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</si>
  <si>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</si>
  <si>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</si>
  <si>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</si>
  <si>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</si>
  <si>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</si>
  <si>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</si>
  <si>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</si>
  <si>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</si>
  <si>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</si>
  <si>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</si>
  <si>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</si>
  <si>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</si>
  <si>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</si>
  <si>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</si>
  <si>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</si>
  <si>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</si>
  <si>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</si>
  <si>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</si>
  <si>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</si>
  <si>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</si>
  <si>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</si>
  <si>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</si>
  <si>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</si>
  <si>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</si>
  <si>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</si>
  <si>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</si>
  <si>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</si>
  <si>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</si>
  <si>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</si>
  <si>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</si>
  <si>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</si>
  <si>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</si>
  <si>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</si>
  <si>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</si>
  <si>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</si>
  <si>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</si>
  <si>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</si>
  <si>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</si>
  <si>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</si>
  <si>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</si>
  <si>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</si>
  <si>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</si>
  <si>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</si>
  <si>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</si>
  <si>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</si>
  <si>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</si>
  <si>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</si>
  <si>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</si>
  <si>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</si>
  <si>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</si>
  <si>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</si>
  <si>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</si>
  <si>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</si>
  <si>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</si>
  <si>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</si>
  <si>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</si>
  <si>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</si>
  <si>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</si>
  <si>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</si>
  <si>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</si>
  <si>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</si>
  <si>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</si>
  <si>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</si>
  <si>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</si>
  <si>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</si>
  <si>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</si>
  <si>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</si>
  <si>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</si>
  <si>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</si>
  <si>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</si>
  <si>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</si>
  <si>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</si>
  <si>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</si>
  <si>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</si>
  <si>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</si>
  <si>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</si>
  <si>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</si>
  <si>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</si>
  <si>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</si>
  <si>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</si>
  <si>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</si>
  <si>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</si>
  <si>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</si>
  <si>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</si>
  <si>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</si>
  <si>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</si>
  <si>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</si>
  <si>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</si>
  <si>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</si>
  <si>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</si>
  <si>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</si>
  <si>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</si>
  <si>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</si>
  <si>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</si>
  <si>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</si>
  <si>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</si>
  <si>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</si>
  <si>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</si>
  <si>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</si>
  <si>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</si>
  <si>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</si>
  <si>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</si>
  <si>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</si>
  <si>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</si>
  <si>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</si>
  <si>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</si>
  <si>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</si>
  <si>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</si>
  <si>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</si>
  <si>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</si>
  <si>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</si>
  <si>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</si>
  <si>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</si>
  <si>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</si>
  <si>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</si>
  <si>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</si>
  <si>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</si>
  <si>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</si>
  <si>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</si>
  <si>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</si>
  <si>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</si>
  <si>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</si>
  <si>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</si>
  <si>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</si>
  <si>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</si>
  <si>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</si>
  <si>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</si>
  <si>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</si>
  <si>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</si>
  <si>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</si>
  <si>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</si>
  <si>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</si>
  <si>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</si>
  <si>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</si>
  <si>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</si>
  <si>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</si>
  <si>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</si>
  <si>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</si>
  <si>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</si>
  <si>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</si>
  <si>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</si>
  <si>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</si>
  <si>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</si>
  <si>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</si>
  <si>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</si>
  <si>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</si>
  <si>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</si>
  <si>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</si>
  <si>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</si>
  <si>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</si>
  <si>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</si>
  <si>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</si>
  <si>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</si>
  <si>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</si>
  <si>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</si>
  <si>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</si>
  <si>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</si>
  <si>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</si>
  <si>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</si>
  <si>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</si>
  <si>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</si>
  <si>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</si>
  <si>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</si>
  <si>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</si>
  <si>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</si>
  <si>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</si>
  <si>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</si>
  <si>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</si>
  <si>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</si>
  <si>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</si>
  <si>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</si>
  <si>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</si>
  <si>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</si>
  <si>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</si>
  <si>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</si>
  <si>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</si>
  <si>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</si>
  <si>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</si>
  <si>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</si>
  <si>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</si>
  <si>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</si>
  <si>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</si>
  <si>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</si>
  <si>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</si>
  <si>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</si>
  <si>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</si>
  <si>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</si>
  <si>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</si>
  <si>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</si>
  <si>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</si>
  <si>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</si>
  <si>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</si>
  <si>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</si>
  <si>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</si>
  <si>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</si>
  <si>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</si>
  <si>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</si>
  <si>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</si>
  <si>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</si>
  <si>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</si>
  <si>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</si>
  <si>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</si>
  <si>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</si>
  <si>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</si>
  <si>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</si>
  <si>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</si>
  <si>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</si>
  <si>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</si>
  <si>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</si>
  <si>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</si>
  <si>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</si>
  <si>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</si>
  <si>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</si>
  <si>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</si>
  <si>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</si>
  <si>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</si>
  <si>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</si>
  <si>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</si>
  <si>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</si>
  <si>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</si>
  <si>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</si>
  <si>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</si>
  <si>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</si>
  <si>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</si>
  <si>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</si>
  <si>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</si>
  <si>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</si>
  <si>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</si>
  <si>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</si>
  <si>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</si>
  <si>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</si>
  <si>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</si>
  <si>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</si>
  <si>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</si>
  <si>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</si>
  <si>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</si>
  <si>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</si>
  <si>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</si>
  <si>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</si>
  <si>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</si>
  <si>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</si>
  <si>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</si>
  <si>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</si>
  <si>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</si>
  <si>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</si>
  <si>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</si>
  <si>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</si>
  <si>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</si>
  <si>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</si>
  <si>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</si>
  <si>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</si>
  <si>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</si>
  <si>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</si>
  <si>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</si>
  <si>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</si>
  <si>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</si>
  <si>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</si>
  <si>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</si>
  <si>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</si>
  <si>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</si>
  <si>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</si>
  <si>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</si>
  <si>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</si>
  <si>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</si>
  <si>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</si>
  <si>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</si>
  <si>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</si>
  <si>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</si>
  <si>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</si>
  <si>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</si>
  <si>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</si>
  <si>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</si>
  <si>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</si>
  <si>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</si>
  <si>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</si>
  <si>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</si>
  <si>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</si>
  <si>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</si>
  <si>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</si>
  <si>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</si>
  <si>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</si>
  <si>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</si>
  <si>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</si>
  <si>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</si>
  <si>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</si>
  <si>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</si>
  <si>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</si>
  <si>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</si>
  <si>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</si>
  <si>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</si>
  <si>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</si>
  <si>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</si>
  <si>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</si>
  <si>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</si>
  <si>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</si>
  <si>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</si>
  <si>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</si>
  <si>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</si>
  <si>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</si>
  <si>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</si>
  <si>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</si>
  <si>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</si>
  <si>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</si>
  <si>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</si>
  <si>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</si>
  <si>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</si>
  <si>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</si>
  <si>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</si>
  <si>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</si>
  <si>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</si>
  <si>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</si>
  <si>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</si>
  <si>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</si>
  <si>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</si>
  <si>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</si>
  <si>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</si>
  <si>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</si>
  <si>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</si>
  <si>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</si>
  <si>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</si>
  <si>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</si>
  <si>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</si>
  <si>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</si>
  <si>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</si>
  <si>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</si>
  <si>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</si>
  <si>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</si>
  <si>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</si>
  <si>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</si>
  <si>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</si>
  <si>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</si>
  <si>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</si>
  <si>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</si>
  <si>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</si>
  <si>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</si>
  <si>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</si>
  <si>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</si>
  <si>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</si>
  <si>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</si>
  <si>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</si>
  <si>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</si>
  <si>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</si>
  <si>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</si>
  <si>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</si>
  <si>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</si>
  <si>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</si>
  <si>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</si>
  <si>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</si>
  <si>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</si>
  <si>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</si>
  <si>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</si>
  <si>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</si>
  <si>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</si>
  <si>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</si>
  <si>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</si>
  <si>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</si>
  <si>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</si>
  <si>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</si>
  <si>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</si>
  <si>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</si>
  <si>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</si>
  <si>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</si>
  <si>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</si>
  <si>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</si>
  <si>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</si>
  <si>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</si>
  <si>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</si>
  <si>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</si>
  <si>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</si>
  <si>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</si>
  <si>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</si>
  <si>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</si>
  <si>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</si>
  <si>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</si>
  <si>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</si>
  <si>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</si>
  <si>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</si>
  <si>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</si>
  <si>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</si>
  <si>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</si>
  <si>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</si>
  <si>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</si>
  <si>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</si>
  <si>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</si>
  <si>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</si>
  <si>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</si>
  <si>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</si>
  <si>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</si>
  <si>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</si>
  <si>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</si>
  <si>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</si>
  <si>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</si>
  <si>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</si>
  <si>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</si>
  <si>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</si>
  <si>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</si>
  <si>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</si>
  <si>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</si>
  <si>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</si>
  <si>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</si>
  <si>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</si>
  <si>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</si>
  <si>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</si>
  <si>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</si>
  <si>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</si>
  <si>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</si>
  <si>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</si>
  <si>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</si>
  <si>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</si>
  <si>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</si>
  <si>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</si>
  <si>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</si>
  <si>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</si>
  <si>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</si>
  <si>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</si>
  <si>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</si>
  <si>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</si>
  <si>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</si>
  <si>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</si>
  <si>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</si>
  <si>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</si>
  <si>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</si>
  <si>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</si>
  <si>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</si>
  <si>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</si>
  <si>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</si>
  <si>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</si>
  <si>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</si>
  <si>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</si>
  <si>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</si>
  <si>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</si>
  <si>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</si>
  <si>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</si>
  <si>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</si>
  <si>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</si>
  <si>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</si>
  <si>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</si>
  <si>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</si>
  <si>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</si>
  <si>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</si>
  <si>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</si>
  <si>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</si>
  <si>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</si>
  <si>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</si>
  <si>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</si>
  <si>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</si>
  <si>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</si>
  <si>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</si>
  <si>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</si>
  <si>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</si>
  <si>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</si>
  <si>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</si>
  <si>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</si>
  <si>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</si>
  <si>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</si>
  <si>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</si>
  <si>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</si>
  <si>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</si>
  <si>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</si>
  <si>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</si>
  <si>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</si>
  <si>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</si>
  <si>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</si>
  <si>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</si>
  <si>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</si>
  <si>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</si>
  <si>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</si>
  <si>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</si>
  <si>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</si>
  <si>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</si>
  <si>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</si>
  <si>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</si>
  <si>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</si>
  <si>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</si>
  <si>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</si>
  <si>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</si>
  <si>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</si>
  <si>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</si>
  <si>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</si>
  <si>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</si>
  <si>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</si>
  <si>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</si>
  <si>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</si>
  <si>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</si>
  <si>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</si>
  <si>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</si>
  <si>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</si>
  <si>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</si>
  <si>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</si>
  <si>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</si>
  <si>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</si>
  <si>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</si>
  <si>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</si>
  <si>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</si>
  <si>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</si>
  <si>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</si>
  <si>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</si>
  <si>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</si>
  <si>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</si>
  <si>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</si>
  <si>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</si>
  <si>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</si>
  <si>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</si>
  <si>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</si>
  <si>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</si>
  <si>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</si>
  <si>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</si>
  <si>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</si>
  <si>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</si>
  <si>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</si>
  <si>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</si>
  <si>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</si>
  <si>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</si>
  <si>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</si>
  <si>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</si>
  <si>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</si>
  <si>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</si>
  <si>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</si>
  <si>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</si>
  <si>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</si>
  <si>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</si>
  <si>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</si>
  <si>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</si>
  <si>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</si>
  <si>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</si>
  <si>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</si>
  <si>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</si>
  <si>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</si>
  <si>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</si>
  <si>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</si>
  <si>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</si>
  <si>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</si>
  <si>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</si>
  <si>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</si>
  <si>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</si>
  <si>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</si>
  <si>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</si>
  <si>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</si>
  <si>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</si>
  <si>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</si>
  <si>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</si>
  <si>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</si>
  <si>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</si>
  <si>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</si>
  <si>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</si>
  <si>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</si>
  <si>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</si>
  <si>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</si>
  <si>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</si>
  <si>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</si>
  <si>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</si>
  <si>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</si>
  <si>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</si>
  <si>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</si>
  <si>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</si>
  <si>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</si>
  <si>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</si>
  <si>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</si>
  <si>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</si>
  <si>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</si>
  <si>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</si>
  <si>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</si>
  <si>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</si>
  <si>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</si>
  <si>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</si>
  <si>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</si>
  <si>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</si>
  <si>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</si>
  <si>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</si>
  <si>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</si>
  <si>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</si>
  <si>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</si>
  <si>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</si>
  <si>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</si>
  <si>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</si>
  <si>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</si>
  <si>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</si>
  <si>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</si>
  <si>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</si>
  <si>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</si>
  <si>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</si>
  <si>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</si>
  <si>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</si>
  <si>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</si>
  <si>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</si>
  <si>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</si>
  <si>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</si>
  <si>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</si>
  <si>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</si>
  <si>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</si>
  <si>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</si>
  <si>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</si>
  <si>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</si>
  <si>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</si>
  <si>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</si>
  <si>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</si>
  <si>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</si>
  <si>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</si>
  <si>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</si>
  <si>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</si>
  <si>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</si>
  <si>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</si>
  <si>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</si>
  <si>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</si>
  <si>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</si>
  <si>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</si>
  <si>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</si>
  <si>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</si>
  <si>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</si>
  <si>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</si>
  <si>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</si>
  <si>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</si>
  <si>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</si>
  <si>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</si>
  <si>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</si>
  <si>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</si>
  <si>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</si>
  <si>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</si>
  <si>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</si>
  <si>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</si>
  <si>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</si>
  <si>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</si>
  <si>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</si>
  <si>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</si>
  <si>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</si>
  <si>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</si>
  <si>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</si>
  <si>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</si>
  <si>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</si>
  <si>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</si>
  <si>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</si>
  <si>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</si>
  <si>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</si>
  <si>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</si>
  <si>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</si>
  <si>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</si>
  <si>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</si>
  <si>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</si>
  <si>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</si>
  <si>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</si>
  <si>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</si>
  <si>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</si>
  <si>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</si>
  <si>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</si>
  <si>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</si>
  <si>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</si>
  <si>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</si>
  <si>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</si>
  <si>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</si>
  <si>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</si>
  <si>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</si>
  <si>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</si>
  <si>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</si>
  <si>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</si>
  <si>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</si>
  <si>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</si>
  <si>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</si>
  <si>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</si>
  <si>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</si>
  <si>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</si>
  <si>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</si>
  <si>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</si>
  <si>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</si>
  <si>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</si>
  <si>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</si>
  <si>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</si>
  <si>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</si>
  <si>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</si>
  <si>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</si>
  <si>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</si>
  <si>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</si>
  <si>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</si>
  <si>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</si>
  <si>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</si>
  <si>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</si>
  <si>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</si>
  <si>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</si>
  <si>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</si>
  <si>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</si>
  <si>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</si>
  <si>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</si>
  <si>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</si>
  <si>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</si>
  <si>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</si>
  <si>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</si>
  <si>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</si>
  <si>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</si>
  <si>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</si>
  <si>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</si>
  <si>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</si>
  <si>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</si>
  <si>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</si>
  <si>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</si>
  <si>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</si>
  <si>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</si>
  <si>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</si>
  <si>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</si>
  <si>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</si>
  <si>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</si>
  <si>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</si>
  <si>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</si>
  <si>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</si>
  <si>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</si>
  <si>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</si>
  <si>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</si>
  <si>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</si>
  <si>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</si>
  <si>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</si>
  <si>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</si>
  <si>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</si>
  <si>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</si>
  <si>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</si>
  <si>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</si>
  <si>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</si>
  <si>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</si>
  <si>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</si>
  <si>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</si>
  <si>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</si>
  <si>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</si>
  <si>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</si>
  <si>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</si>
  <si>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</si>
  <si>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</si>
  <si>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</si>
  <si>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</si>
  <si>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</si>
  <si>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</si>
  <si>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</si>
  <si>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</si>
  <si>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</si>
  <si>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</si>
  <si>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</si>
  <si>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</si>
  <si>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</si>
  <si>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</si>
  <si>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</si>
  <si>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</si>
  <si>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</si>
  <si>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</si>
  <si>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</si>
  <si>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</si>
  <si>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</si>
  <si>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</si>
  <si>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</si>
  <si>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</si>
  <si>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</si>
  <si>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</si>
  <si>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</si>
  <si>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</si>
  <si>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</si>
  <si>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</si>
  <si>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</si>
  <si>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</si>
  <si>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</si>
  <si>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</si>
  <si>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</si>
  <si>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</si>
  <si>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</si>
  <si>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</si>
  <si>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</si>
  <si>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</si>
  <si>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</si>
  <si>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</si>
  <si>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</si>
  <si>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</si>
  <si>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</si>
  <si>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</si>
  <si>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</si>
  <si>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</si>
  <si>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</si>
  <si>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</si>
  <si>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</si>
  <si>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</si>
  <si>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</si>
  <si>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</si>
  <si>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</si>
  <si>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</si>
  <si>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</si>
  <si>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</si>
  <si>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</si>
  <si>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</si>
  <si>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</si>
  <si>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</si>
  <si>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</si>
  <si>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</si>
  <si>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</si>
  <si>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</si>
  <si>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</si>
  <si>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</si>
  <si>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</si>
  <si>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</si>
  <si>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</si>
  <si>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</si>
  <si>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</si>
  <si>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</si>
  <si>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</si>
  <si>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</si>
  <si>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</si>
  <si>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</si>
  <si>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</si>
  <si>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</si>
  <si>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</si>
  <si>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</si>
  <si>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</si>
  <si>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</si>
  <si>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</si>
  <si>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</si>
  <si>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</si>
  <si>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</si>
  <si>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</si>
  <si>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</si>
  <si>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</si>
  <si>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</si>
  <si>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</si>
  <si>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</si>
  <si>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</si>
  <si>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</si>
  <si>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</si>
  <si>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</si>
  <si>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</si>
  <si>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</si>
  <si>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</si>
  <si>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</si>
  <si>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</si>
  <si>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</si>
  <si>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</si>
  <si>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</si>
  <si>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</si>
  <si>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</si>
  <si>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</si>
  <si>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</si>
  <si>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</si>
  <si>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</si>
  <si>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</si>
  <si>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</si>
  <si>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</si>
  <si>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</si>
  <si>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</si>
  <si>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</si>
  <si>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</si>
  <si>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</si>
  <si>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</si>
  <si>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</si>
  <si>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</si>
  <si>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</si>
  <si>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</si>
  <si>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</si>
  <si>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</si>
  <si>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</si>
  <si>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</si>
  <si>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</si>
  <si>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</si>
  <si>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</si>
  <si>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</si>
  <si>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</si>
  <si>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</si>
  <si>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</si>
  <si>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</si>
  <si>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</si>
  <si>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</si>
  <si>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</si>
  <si>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</si>
  <si>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</si>
  <si>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</si>
  <si>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</si>
  <si>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</si>
  <si>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</si>
  <si>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</si>
  <si>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</si>
  <si>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</si>
  <si>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</si>
  <si>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</si>
  <si>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</si>
  <si>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</si>
  <si>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</si>
  <si>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</si>
  <si>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</si>
  <si>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</si>
  <si>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</si>
  <si>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</si>
  <si>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</si>
  <si>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</si>
  <si>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</si>
  <si>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</si>
  <si>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</si>
  <si>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</si>
  <si>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</si>
  <si>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</si>
  <si>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</si>
  <si>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</si>
  <si>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</si>
  <si>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</si>
  <si>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</si>
  <si>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</si>
  <si>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</si>
  <si>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</si>
  <si>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</si>
  <si>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</si>
  <si>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</si>
  <si>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</si>
  <si>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</si>
  <si>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</si>
  <si>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</si>
  <si>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</si>
  <si>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</si>
  <si>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</si>
  <si>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</si>
  <si>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</si>
  <si>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</si>
  <si>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</si>
  <si>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</si>
  <si>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</si>
  <si>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</si>
  <si>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</si>
  <si>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</si>
  <si>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</si>
  <si>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</si>
  <si>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</si>
  <si>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</si>
  <si>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</si>
  <si>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</si>
  <si>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</si>
  <si>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</si>
  <si>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</si>
  <si>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</si>
  <si>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</si>
  <si>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</si>
  <si>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</si>
  <si>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</si>
  <si>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</si>
  <si>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</si>
  <si>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</si>
  <si>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</si>
  <si>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</si>
  <si>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</si>
  <si>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</si>
  <si>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</si>
  <si>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</si>
  <si>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</si>
  <si>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</si>
  <si>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</si>
  <si>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</si>
  <si>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</si>
  <si>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</si>
  <si>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</si>
  <si>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</si>
  <si>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</si>
  <si>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</si>
  <si>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</si>
  <si>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</si>
  <si>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</si>
  <si>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</si>
  <si>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</si>
  <si>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</si>
  <si>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</si>
  <si>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</si>
  <si>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</si>
  <si>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</si>
  <si>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</si>
  <si>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</si>
  <si>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</si>
  <si>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</si>
  <si>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</si>
  <si>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</si>
  <si>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</si>
  <si>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</si>
  <si>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</si>
  <si>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</si>
  <si>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</si>
  <si>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</si>
  <si>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</si>
  <si>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</si>
  <si>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</si>
  <si>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</si>
  <si>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</si>
  <si>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</si>
  <si>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</si>
  <si>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</si>
  <si>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</si>
  <si>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</si>
  <si>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</si>
  <si>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</si>
  <si>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</si>
  <si>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</si>
  <si>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</si>
  <si>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</si>
  <si>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</si>
  <si>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</si>
  <si>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</si>
  <si>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</si>
  <si>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</si>
  <si>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</si>
  <si>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</si>
  <si>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</si>
  <si>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</si>
  <si>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</si>
  <si>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</si>
  <si>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</si>
  <si>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</si>
  <si>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</si>
  <si>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</si>
  <si>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</si>
  <si>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</si>
  <si>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</si>
  <si>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</si>
  <si>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</si>
  <si>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</si>
  <si>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</si>
  <si>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</si>
  <si>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</si>
  <si>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</si>
  <si>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</si>
  <si>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</si>
  <si>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</si>
  <si>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</si>
  <si>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</si>
  <si>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</si>
  <si>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</si>
  <si>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</si>
  <si>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</si>
  <si>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</si>
  <si>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</si>
  <si>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</si>
  <si>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</si>
  <si>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</si>
  <si>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</si>
  <si>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</si>
  <si>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</si>
  <si>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</si>
  <si>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</si>
  <si>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</si>
  <si>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</si>
  <si>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</si>
  <si>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</si>
  <si>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</si>
  <si>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</si>
  <si>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</si>
  <si>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</si>
  <si>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</si>
  <si>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</si>
  <si>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</si>
  <si>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</si>
  <si>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</si>
  <si>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</si>
  <si>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</si>
  <si>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</si>
  <si>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</si>
  <si>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</si>
  <si>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</si>
  <si>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</si>
  <si>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</si>
  <si>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</si>
  <si>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</si>
  <si>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</si>
  <si>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</si>
  <si>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</si>
  <si>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</si>
  <si>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</si>
  <si>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</si>
  <si>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</si>
  <si>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</si>
  <si>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</si>
  <si>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</si>
  <si>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</si>
  <si>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</si>
  <si>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</si>
  <si>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</si>
  <si>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</si>
  <si>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</si>
  <si>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</si>
  <si>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</si>
  <si>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</si>
  <si>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</si>
  <si>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</si>
  <si>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</si>
  <si>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</si>
  <si>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</si>
  <si>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</si>
  <si>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</si>
  <si>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</si>
  <si>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</si>
  <si>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</si>
  <si>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</si>
  <si>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</si>
  <si>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</si>
  <si>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</si>
  <si>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</si>
  <si>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</si>
  <si>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</si>
  <si>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</si>
  <si>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</si>
  <si>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</si>
  <si>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</si>
  <si>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</si>
  <si>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</si>
  <si>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</si>
  <si>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</si>
  <si>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</si>
  <si>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</si>
  <si>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</si>
  <si>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</si>
  <si>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</si>
  <si>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</si>
  <si>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</si>
  <si>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</si>
  <si>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</si>
  <si>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</si>
  <si>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</si>
  <si>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</si>
  <si>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</si>
  <si>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</si>
  <si>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</si>
  <si>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</si>
  <si>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</si>
  <si>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</si>
  <si>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</si>
  <si>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</si>
  <si>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</si>
  <si>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</si>
  <si>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</si>
  <si>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</si>
  <si>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</si>
  <si>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</si>
  <si>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</si>
  <si>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</si>
  <si>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</si>
  <si>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</si>
  <si>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</si>
  <si>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</si>
  <si>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</si>
  <si>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</si>
  <si>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</si>
  <si>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</si>
  <si>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</si>
  <si>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</si>
  <si>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</si>
  <si>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</si>
  <si>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</si>
  <si>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</si>
  <si>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</si>
  <si>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</si>
  <si>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</si>
  <si>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</si>
  <si>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</si>
  <si>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</si>
  <si>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</si>
  <si>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</si>
  <si>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</si>
  <si>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</si>
  <si>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</si>
  <si>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</si>
  <si>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</si>
  <si>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</si>
  <si>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</si>
  <si>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</si>
  <si>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</si>
  <si>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</si>
  <si>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</si>
  <si>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</si>
  <si>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</si>
  <si>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</si>
  <si>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</si>
  <si>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</si>
  <si>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</si>
  <si>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</si>
  <si>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</si>
  <si>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</si>
  <si>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</si>
  <si>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</si>
  <si>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</si>
  <si>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</si>
  <si>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</si>
  <si>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</si>
  <si>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</si>
  <si>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</si>
  <si>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</si>
  <si>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</si>
  <si>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</si>
  <si>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</si>
  <si>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</si>
  <si>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</si>
  <si>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</si>
  <si>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</si>
  <si>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</si>
  <si>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</si>
  <si>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</si>
  <si>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</si>
  <si>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</si>
  <si>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</si>
  <si>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</si>
  <si>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</si>
  <si>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</si>
  <si>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</si>
  <si>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</si>
  <si>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</si>
  <si>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</si>
  <si>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</si>
  <si>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</si>
  <si>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</si>
  <si>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</si>
  <si>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</si>
  <si>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</si>
  <si>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</si>
  <si>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</si>
  <si>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</si>
  <si>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</si>
  <si>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</si>
  <si>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</si>
  <si>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</si>
  <si>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</si>
  <si>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</si>
  <si>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</si>
  <si>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</si>
  <si>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</si>
  <si>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</si>
  <si>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</si>
  <si>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</si>
  <si>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</si>
  <si>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</si>
  <si>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</si>
  <si>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</si>
  <si>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</si>
  <si>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</si>
  <si>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</si>
  <si>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</si>
  <si>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</si>
  <si>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</si>
  <si>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</si>
  <si>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</si>
  <si>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</si>
  <si>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</si>
  <si>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</si>
  <si>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</si>
  <si>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</si>
  <si>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</si>
  <si>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</si>
  <si>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</si>
  <si>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</si>
  <si>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</si>
  <si>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</si>
  <si>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</si>
  <si>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</si>
  <si>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</si>
  <si>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</si>
  <si>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</si>
  <si>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</si>
  <si>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</si>
  <si>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</si>
  <si>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</si>
  <si>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</si>
  <si>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</si>
  <si>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</si>
  <si>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</si>
  <si>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</si>
  <si>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</si>
  <si>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</si>
  <si>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</si>
  <si>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</si>
  <si>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</si>
  <si>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</si>
  <si>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</si>
  <si>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</si>
  <si>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</si>
  <si>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</si>
  <si>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</si>
  <si>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</si>
  <si>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</si>
  <si>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</si>
  <si>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</si>
  <si>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</si>
  <si>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</si>
  <si>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</si>
  <si>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</si>
  <si>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</si>
  <si>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</si>
  <si>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</si>
  <si>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</si>
  <si>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</si>
  <si>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</si>
  <si>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</si>
  <si>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</si>
  <si>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</si>
  <si>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</si>
  <si>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</si>
  <si>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</si>
  <si>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</si>
  <si>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</si>
  <si>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</si>
  <si>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</si>
  <si>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</si>
  <si>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</si>
  <si>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</si>
  <si>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</si>
  <si>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</si>
  <si>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</si>
  <si>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</si>
  <si>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</si>
  <si>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</si>
  <si>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</si>
  <si>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</si>
  <si>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</si>
  <si>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</si>
  <si>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</si>
  <si>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</si>
  <si>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</si>
  <si>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</si>
  <si>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</si>
  <si>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</si>
  <si>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</si>
  <si>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</si>
  <si>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</si>
  <si>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</si>
  <si>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</si>
  <si>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</si>
  <si>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</si>
  <si>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</si>
  <si>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</si>
  <si>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</si>
  <si>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</si>
  <si>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</si>
  <si>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</si>
  <si>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</si>
  <si>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</si>
  <si>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</si>
  <si>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</si>
  <si>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</si>
  <si>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</si>
  <si>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</si>
  <si>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</si>
  <si>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</si>
  <si>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</si>
  <si>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</si>
  <si>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</si>
  <si>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</si>
  <si>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</si>
  <si>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</si>
  <si>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</si>
  <si>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</si>
  <si>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</si>
  <si>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</si>
  <si>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</si>
  <si>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</si>
  <si>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</si>
  <si>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</si>
  <si>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</si>
  <si>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</si>
  <si>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</si>
  <si>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</si>
  <si>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</si>
  <si>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</si>
  <si>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</si>
  <si>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</si>
  <si>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</si>
  <si>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</si>
  <si>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</si>
  <si>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</si>
  <si>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</si>
  <si>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</si>
  <si>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</si>
  <si>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</si>
  <si>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</si>
  <si>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</si>
  <si>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</si>
  <si>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</si>
  <si>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</si>
  <si>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</si>
  <si>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</si>
  <si>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</si>
  <si>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</si>
  <si>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</si>
  <si>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</si>
  <si>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</si>
  <si>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</si>
  <si>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</si>
  <si>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</si>
  <si>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</si>
  <si>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</si>
  <si>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</si>
  <si>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</si>
  <si>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</si>
  <si>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</si>
  <si>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</si>
  <si>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</si>
  <si>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</si>
  <si>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</si>
  <si>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</si>
  <si>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</si>
  <si>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</si>
  <si>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</si>
  <si>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</si>
  <si>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</si>
  <si>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</si>
  <si>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</si>
  <si>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</si>
  <si>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</si>
  <si>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</si>
  <si>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</si>
  <si>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</si>
  <si>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</si>
  <si>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</si>
  <si>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</si>
  <si>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</si>
  <si>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</si>
  <si>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</si>
  <si>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</si>
  <si>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</si>
  <si>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</si>
  <si>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</si>
  <si>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</si>
  <si>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</si>
  <si>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</si>
  <si>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</si>
  <si>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</si>
  <si>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</si>
  <si>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</si>
  <si>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</si>
  <si>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</si>
  <si>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</si>
  <si>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</si>
  <si>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</si>
  <si>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</si>
  <si>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</si>
  <si>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</si>
  <si>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</si>
  <si>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</si>
  <si>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</si>
  <si>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</si>
  <si>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</si>
  <si>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</si>
  <si>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</si>
  <si>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</si>
  <si>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</si>
  <si>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</si>
  <si>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</si>
  <si>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</si>
  <si>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</si>
  <si>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</si>
  <si>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</si>
  <si>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</si>
  <si>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</si>
  <si>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</si>
  <si>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</si>
  <si>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</si>
  <si>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</si>
  <si>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</si>
  <si>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</si>
  <si>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</si>
  <si>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</si>
  <si>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</si>
  <si>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</si>
  <si>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</si>
  <si>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</si>
  <si>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</si>
  <si>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</si>
  <si>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</si>
  <si>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</si>
  <si>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</si>
  <si>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</si>
  <si>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</si>
  <si>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</si>
  <si>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</si>
  <si>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</si>
  <si>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</si>
  <si>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</si>
  <si>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</si>
  <si>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</si>
  <si>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</si>
  <si>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</si>
  <si>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</si>
  <si>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</si>
  <si>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</si>
  <si>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</si>
  <si>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</si>
  <si>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</si>
  <si>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</si>
  <si>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</si>
  <si>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</si>
  <si>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</si>
  <si>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</si>
  <si>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</si>
  <si>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</si>
  <si>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</si>
  <si>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</si>
  <si>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</si>
  <si>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</si>
  <si>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</si>
  <si>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</si>
  <si>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</si>
  <si>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</si>
  <si>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</si>
  <si>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</si>
  <si>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</si>
  <si>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</si>
  <si>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</si>
  <si>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</si>
  <si>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</si>
  <si>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</si>
  <si>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</si>
  <si>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</si>
  <si>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</si>
  <si>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</si>
  <si>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</si>
  <si>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</si>
  <si>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</si>
  <si>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</si>
  <si>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</si>
  <si>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</si>
  <si>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</si>
  <si>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</si>
  <si>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</si>
  <si>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</si>
  <si>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</si>
  <si>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</si>
  <si>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</si>
  <si>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</si>
  <si>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</si>
  <si>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</si>
  <si>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</si>
  <si>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</si>
  <si>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</si>
  <si>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</si>
  <si>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</si>
  <si>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</si>
  <si>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</si>
  <si>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</si>
  <si>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</si>
  <si>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</si>
  <si>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</si>
  <si>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</si>
  <si>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</si>
  <si>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</si>
  <si>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</si>
  <si>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</si>
  <si>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</si>
  <si>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</si>
  <si>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</si>
  <si>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</si>
  <si>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</si>
  <si>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</si>
  <si>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</si>
  <si>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</si>
  <si>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</si>
  <si>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</si>
  <si>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</si>
  <si>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</si>
  <si>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</si>
  <si>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</si>
  <si>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</si>
  <si>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</si>
  <si>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</si>
  <si>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</si>
  <si>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</si>
  <si>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</si>
  <si>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</si>
  <si>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</si>
  <si>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</si>
  <si>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</si>
  <si>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</si>
  <si>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</si>
  <si>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</si>
  <si>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</si>
  <si>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</si>
  <si>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</si>
  <si>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</si>
  <si>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</si>
  <si>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</si>
  <si>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</si>
  <si>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</si>
  <si>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</si>
  <si>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</si>
  <si>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</si>
  <si>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</si>
  <si>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</si>
  <si>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</si>
  <si>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</si>
  <si>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</si>
  <si>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</si>
  <si>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</si>
  <si>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</si>
  <si>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</si>
  <si>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</si>
  <si>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</si>
  <si>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</si>
  <si>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</si>
  <si>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</si>
  <si>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</si>
  <si>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</si>
  <si>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</si>
  <si>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</si>
  <si>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</si>
  <si>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</si>
  <si>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</si>
  <si>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</si>
  <si>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</si>
  <si>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</si>
  <si>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</si>
  <si>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</si>
  <si>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</si>
  <si>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</si>
  <si>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</si>
  <si>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</si>
  <si>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</si>
  <si>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</si>
  <si>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</si>
  <si>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</si>
  <si>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</si>
  <si>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</si>
  <si>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</si>
  <si>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</si>
  <si>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</si>
  <si>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</si>
  <si>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</si>
  <si>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</si>
  <si>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</si>
  <si>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</si>
  <si>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</si>
  <si>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</si>
  <si>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</si>
  <si>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</si>
  <si>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</si>
  <si>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</si>
  <si>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</si>
  <si>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</si>
  <si>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</si>
  <si>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</si>
  <si>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</si>
  <si>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</si>
  <si>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</si>
  <si>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</si>
  <si>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</si>
  <si>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</si>
  <si>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</si>
  <si>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</si>
  <si>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</si>
  <si>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</si>
  <si>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</si>
  <si>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</si>
  <si>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</si>
  <si>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</si>
  <si>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</si>
  <si>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</si>
  <si>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</si>
  <si>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</si>
  <si>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</si>
  <si>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</si>
  <si>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</si>
  <si>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</si>
  <si>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</si>
  <si>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</si>
  <si>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</si>
  <si>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</si>
  <si>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</si>
  <si>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</si>
  <si>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</si>
  <si>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</si>
  <si>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</si>
  <si>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</si>
  <si>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</si>
  <si>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</si>
  <si>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</si>
  <si>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</si>
  <si>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</si>
  <si>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</si>
  <si>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</si>
  <si>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</si>
  <si>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</si>
  <si>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</si>
  <si>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</si>
  <si>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</si>
  <si>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</si>
  <si>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</si>
  <si>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</si>
  <si>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</si>
  <si>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</si>
  <si>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</si>
  <si>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</si>
  <si>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</si>
  <si>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</si>
  <si>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</si>
  <si>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</si>
  <si>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</si>
  <si>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</si>
  <si>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</si>
  <si>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</si>
  <si>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</si>
  <si>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</si>
  <si>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</si>
  <si>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</si>
  <si>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</si>
  <si>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</si>
  <si>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</si>
  <si>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</si>
  <si>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</si>
  <si>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</si>
  <si>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</si>
  <si>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</si>
  <si>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</si>
  <si>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</si>
  <si>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</si>
  <si>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</si>
  <si>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</si>
  <si>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</si>
  <si>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</si>
  <si>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</si>
  <si>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</si>
  <si>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</si>
  <si>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</si>
  <si>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</si>
  <si>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</si>
  <si>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</si>
  <si>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</si>
  <si>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</si>
  <si>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</si>
  <si>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</si>
  <si>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</si>
  <si>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</si>
  <si>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</si>
  <si>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</si>
  <si>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</si>
  <si>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</si>
  <si>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</si>
  <si>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</si>
  <si>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</si>
  <si>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</si>
  <si>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</si>
  <si>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</si>
  <si>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</si>
  <si>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</si>
  <si>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</si>
  <si>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</si>
  <si>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</si>
  <si>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</si>
  <si>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</si>
  <si>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</si>
  <si>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</si>
  <si>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</si>
  <si>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</si>
  <si>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</si>
  <si>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</si>
  <si>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</si>
  <si>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</si>
  <si>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</si>
  <si>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</si>
  <si>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</si>
  <si>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</si>
  <si>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</si>
  <si>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</si>
  <si>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</si>
  <si>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</si>
  <si>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</si>
  <si>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</si>
  <si>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</si>
  <si>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</si>
  <si>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</si>
  <si>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</si>
  <si>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</si>
  <si>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</si>
  <si>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</si>
  <si>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</si>
  <si>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</si>
  <si>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</si>
  <si>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</si>
  <si>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</si>
  <si>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</si>
  <si>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</si>
  <si>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</si>
  <si>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</si>
  <si>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</si>
  <si>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</si>
  <si>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</si>
  <si>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</si>
  <si>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</si>
  <si>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</si>
  <si>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</si>
  <si>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</si>
  <si>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</si>
  <si>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</si>
  <si>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</si>
  <si>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</si>
  <si>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</si>
  <si>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</si>
  <si>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</si>
  <si>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</si>
  <si>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</si>
  <si>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</si>
  <si>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</si>
  <si>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</si>
  <si>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</si>
  <si>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</si>
  <si>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</si>
  <si>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</si>
  <si>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</si>
  <si>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</si>
  <si>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</si>
  <si>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</si>
  <si>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</si>
  <si>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</si>
  <si>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</si>
  <si>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</si>
  <si>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</si>
  <si>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</si>
  <si>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</si>
  <si>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</si>
  <si>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</si>
  <si>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</si>
  <si>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</si>
  <si>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</si>
  <si>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</si>
  <si>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</si>
  <si>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</si>
  <si>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</si>
  <si>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</si>
  <si>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</si>
  <si>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</si>
  <si>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</si>
  <si>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</si>
  <si>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</si>
  <si>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</si>
  <si>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</si>
  <si>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</si>
  <si>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</si>
  <si>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</si>
  <si>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</si>
  <si>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</si>
  <si>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</si>
  <si>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</si>
  <si>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</si>
  <si>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</si>
  <si>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</si>
  <si>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</si>
  <si>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</si>
  <si>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</si>
  <si>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</si>
  <si>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</si>
  <si>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</si>
  <si>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</si>
  <si>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</si>
  <si>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</si>
  <si>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</si>
  <si>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</si>
  <si>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</si>
  <si>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</si>
  <si>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</si>
  <si>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</si>
  <si>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</si>
  <si>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</si>
  <si>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</si>
  <si>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</si>
  <si>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</si>
  <si>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</si>
  <si>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</si>
  <si>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</si>
  <si>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</si>
  <si>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</si>
  <si>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</si>
  <si>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</si>
  <si>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</si>
  <si>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</si>
  <si>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</si>
  <si>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</si>
  <si>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</si>
  <si>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</si>
  <si>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</si>
  <si>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</si>
  <si>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</si>
  <si>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</si>
  <si>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</si>
  <si>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</si>
  <si>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</si>
  <si>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</si>
  <si>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</si>
  <si>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</si>
  <si>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</si>
  <si>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</si>
  <si>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</si>
  <si>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</si>
  <si>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</si>
  <si>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</si>
  <si>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</si>
  <si>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</si>
  <si>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</si>
  <si>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</si>
  <si>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</si>
  <si>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</si>
  <si>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</si>
  <si>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</si>
  <si>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</si>
  <si>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</si>
  <si>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</si>
  <si>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</si>
  <si>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</si>
  <si>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</si>
  <si>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</si>
  <si>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</si>
  <si>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</si>
  <si>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</si>
  <si>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</si>
  <si>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</si>
  <si>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</si>
  <si>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</si>
  <si>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</si>
  <si>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</si>
  <si>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</si>
  <si>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</si>
  <si>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</si>
  <si>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</si>
  <si>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</si>
  <si>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</si>
  <si>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</si>
  <si>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</si>
  <si>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</si>
  <si>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</si>
  <si>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</si>
  <si>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</si>
  <si>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</si>
  <si>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</si>
  <si>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</si>
  <si>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</si>
  <si>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</si>
  <si>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</si>
  <si>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</si>
  <si>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</si>
  <si>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</si>
  <si>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</si>
  <si>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</si>
  <si>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</si>
  <si>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</si>
  <si>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</si>
  <si>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</si>
  <si>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</si>
  <si>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</si>
  <si>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</si>
  <si>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</si>
  <si>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</si>
  <si>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</si>
  <si>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</si>
  <si>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</si>
  <si>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</si>
  <si>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</si>
  <si>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</si>
  <si>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</si>
  <si>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</si>
  <si>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</si>
  <si>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</si>
  <si>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</si>
  <si>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</si>
  <si>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</si>
  <si>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</si>
  <si>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</si>
  <si>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</si>
  <si>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</si>
  <si>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</si>
  <si>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</si>
  <si>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</si>
  <si>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</si>
  <si>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</si>
  <si>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</si>
  <si>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</si>
  <si>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</si>
  <si>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</si>
  <si>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</si>
  <si>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</si>
  <si>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</si>
  <si>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</si>
  <si>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</si>
  <si>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</si>
  <si>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</si>
  <si>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</si>
  <si>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</si>
  <si>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</si>
  <si>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</si>
  <si>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</si>
  <si>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</si>
  <si>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</si>
  <si>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</si>
  <si>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</si>
  <si>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</si>
  <si>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</si>
  <si>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</si>
  <si>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</si>
  <si>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</si>
  <si>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</si>
  <si>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</si>
  <si>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</si>
  <si>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</si>
  <si>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</si>
  <si>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</si>
  <si>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</si>
  <si>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</si>
  <si>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</si>
  <si>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</si>
  <si>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</si>
  <si>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</si>
  <si>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</si>
  <si>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</si>
  <si>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</si>
  <si>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</si>
  <si>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</si>
  <si>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</si>
  <si>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</si>
  <si>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</si>
  <si>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</si>
  <si>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</si>
  <si>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</si>
  <si>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</si>
  <si>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</si>
  <si>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</si>
  <si>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</si>
  <si>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</si>
  <si>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</si>
  <si>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</si>
  <si>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</si>
  <si>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</si>
  <si>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</si>
  <si>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</si>
  <si>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</si>
  <si>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</si>
  <si>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</si>
  <si>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</si>
  <si>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</si>
  <si>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</si>
  <si>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</si>
  <si>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</si>
  <si>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</si>
  <si>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</si>
  <si>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</si>
  <si>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</si>
  <si>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</si>
  <si>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</si>
  <si>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</si>
  <si>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</si>
  <si>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</si>
  <si>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</si>
  <si>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</si>
  <si>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</si>
  <si>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</si>
  <si>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</si>
  <si>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</si>
  <si>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</si>
  <si>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</si>
  <si>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</si>
  <si>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</si>
  <si>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</si>
  <si>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</si>
  <si>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</si>
  <si>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</si>
  <si>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</si>
  <si>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</si>
  <si>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</si>
  <si>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</si>
  <si>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</si>
  <si>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</si>
  <si>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</si>
  <si>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</si>
  <si>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</si>
  <si>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</si>
  <si>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</si>
  <si>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</si>
  <si>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</si>
  <si>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</si>
  <si>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</si>
  <si>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</si>
  <si>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</si>
  <si>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</si>
  <si>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</si>
  <si>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</si>
  <si>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</si>
  <si>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</si>
  <si>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</si>
  <si>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</si>
  <si>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</si>
  <si>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</si>
  <si>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</si>
  <si>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</si>
  <si>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</si>
  <si>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</si>
  <si>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</si>
  <si>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</si>
  <si>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</si>
  <si>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</si>
  <si>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</si>
  <si>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</si>
  <si>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</si>
  <si>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</si>
  <si>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</si>
  <si>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</si>
  <si>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</si>
  <si>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</si>
  <si>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</si>
  <si>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</si>
  <si>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</si>
  <si>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</si>
  <si>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</si>
  <si>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</si>
  <si>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</si>
  <si>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</si>
  <si>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</si>
  <si>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</si>
  <si>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</si>
  <si>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</si>
  <si>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</si>
  <si>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</si>
  <si>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</si>
  <si>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</si>
  <si>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</si>
  <si>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</si>
  <si>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</si>
  <si>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</si>
  <si>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</si>
  <si>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</si>
  <si>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</si>
  <si>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</si>
  <si>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</si>
  <si>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</si>
  <si>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</si>
  <si>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</si>
  <si>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</si>
  <si>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</si>
  <si>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</si>
  <si>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</si>
  <si>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</si>
  <si>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</si>
  <si>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</si>
  <si>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</si>
  <si>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</si>
  <si>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</si>
  <si>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</si>
  <si>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</si>
  <si>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</si>
  <si>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</si>
  <si>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</si>
  <si>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</si>
  <si>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</si>
  <si>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</si>
  <si>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</si>
  <si>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</si>
  <si>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</si>
  <si>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</si>
  <si>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</si>
  <si>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</si>
  <si>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</si>
  <si>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</si>
  <si>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</si>
  <si>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</si>
  <si>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</si>
  <si>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</si>
  <si>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</si>
  <si>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</si>
  <si>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</si>
  <si>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</si>
  <si>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</si>
  <si>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</si>
  <si>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</si>
  <si>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</si>
  <si>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</si>
  <si>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</si>
  <si>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</si>
  <si>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</si>
  <si>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</si>
  <si>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</si>
  <si>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</si>
  <si>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</si>
  <si>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</si>
  <si>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</si>
  <si>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</si>
  <si>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</si>
  <si>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</si>
  <si>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</si>
  <si>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</si>
  <si>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</si>
  <si>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</si>
  <si>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</si>
  <si>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</si>
  <si>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</si>
  <si>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</si>
  <si>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</si>
  <si>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</si>
  <si>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</si>
  <si>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</si>
  <si>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</si>
  <si>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</si>
  <si>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</si>
  <si>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</si>
  <si>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</si>
  <si>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</si>
  <si>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</si>
  <si>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</si>
  <si>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</si>
  <si>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</si>
  <si>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</si>
  <si>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</si>
  <si>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</si>
  <si>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</si>
  <si>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</si>
  <si>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</si>
  <si>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</si>
  <si>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</si>
  <si>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</si>
  <si>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</si>
  <si>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</si>
  <si>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</si>
  <si>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</si>
  <si>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</si>
  <si>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</si>
  <si>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</si>
  <si>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</si>
  <si>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</si>
  <si>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</si>
  <si>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</si>
  <si>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</si>
  <si>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</si>
  <si>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</si>
  <si>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</si>
  <si>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</si>
  <si>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</si>
  <si>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</si>
  <si>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</si>
  <si>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</si>
  <si>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</si>
  <si>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</si>
  <si>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</si>
  <si>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</si>
  <si>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</si>
  <si>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</si>
  <si>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</si>
  <si>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</si>
  <si>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</si>
  <si>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</si>
  <si>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</si>
  <si>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</si>
  <si>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</si>
  <si>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</si>
  <si>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</si>
  <si>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</si>
  <si>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</si>
  <si>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</si>
  <si>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</si>
  <si>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</si>
  <si>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</si>
  <si>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</si>
  <si>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</si>
  <si>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</si>
  <si>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</si>
  <si>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</si>
  <si>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</si>
  <si>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</si>
  <si>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</si>
  <si>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</si>
  <si>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</si>
  <si>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</si>
  <si>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</si>
  <si>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</si>
  <si>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</si>
  <si>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</si>
  <si>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</si>
  <si>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</si>
  <si>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</si>
  <si>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</si>
  <si>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</si>
  <si>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</si>
  <si>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</si>
  <si>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</si>
  <si>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</si>
  <si>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</si>
  <si>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</si>
  <si>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</si>
  <si>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</si>
  <si>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</si>
  <si>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</si>
  <si>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</si>
  <si>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</si>
  <si>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</si>
  <si>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</si>
  <si>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</si>
  <si>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</si>
  <si>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</si>
  <si>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</si>
  <si>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</si>
  <si>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</si>
  <si>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</si>
  <si>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</si>
  <si>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</si>
  <si>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</si>
  <si>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</si>
  <si>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</si>
  <si>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</si>
  <si>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</si>
  <si>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</si>
  <si>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</si>
  <si>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</si>
  <si>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</si>
  <si>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</si>
  <si>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</si>
  <si>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</si>
  <si>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</si>
  <si>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</si>
  <si>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</si>
  <si>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</si>
  <si>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</si>
  <si>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</si>
  <si>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</si>
  <si>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</si>
  <si>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</si>
  <si>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</si>
  <si>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</si>
  <si>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</si>
  <si>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</si>
  <si>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</si>
  <si>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</si>
  <si>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</si>
  <si>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</si>
  <si>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</si>
  <si>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</si>
  <si>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</si>
  <si>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</si>
  <si>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</si>
  <si>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</si>
  <si>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</si>
  <si>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</si>
  <si>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</si>
  <si>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</si>
  <si>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</si>
  <si>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</si>
  <si>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</si>
  <si>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</si>
  <si>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</si>
  <si>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</si>
  <si>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</si>
  <si>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</si>
  <si>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</si>
  <si>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</si>
  <si>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</si>
  <si>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</si>
  <si>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</si>
  <si>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</si>
  <si>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</si>
  <si>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</si>
  <si>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</si>
  <si>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</si>
  <si>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</si>
  <si>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</si>
  <si>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</si>
  <si>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</si>
  <si>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</si>
  <si>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</si>
  <si>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</si>
  <si>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</si>
  <si>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</si>
  <si>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</si>
  <si>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</si>
  <si>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</si>
  <si>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</si>
  <si>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</si>
  <si>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</si>
  <si>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</si>
  <si>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</si>
  <si>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</si>
  <si>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</si>
  <si>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</si>
  <si>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</si>
  <si>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</si>
  <si>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</si>
  <si>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</si>
  <si>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</si>
  <si>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</si>
  <si>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</si>
  <si>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</si>
  <si>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</si>
  <si>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</si>
  <si>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</si>
  <si>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</si>
  <si>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</si>
  <si>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</si>
  <si>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</si>
  <si>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</si>
  <si>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</si>
  <si>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</si>
  <si>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</si>
  <si>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</si>
  <si>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</si>
  <si>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</si>
  <si>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</si>
  <si>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</si>
  <si>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</si>
  <si>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</si>
  <si>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</si>
  <si>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</si>
  <si>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</si>
  <si>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</si>
  <si>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</si>
  <si>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</si>
  <si>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</si>
  <si>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</si>
  <si>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</si>
  <si>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</si>
  <si>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</si>
  <si>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</si>
  <si>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</si>
  <si>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</si>
  <si>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</si>
  <si>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</si>
  <si>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</si>
  <si>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</si>
  <si>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</si>
  <si>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</si>
  <si>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</si>
  <si>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</si>
  <si>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</si>
  <si>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</si>
  <si>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</si>
  <si>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</si>
  <si>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</si>
  <si>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</si>
  <si>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</si>
  <si>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</si>
  <si>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</si>
  <si>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</si>
  <si>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</si>
  <si>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</si>
  <si>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</si>
  <si>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</si>
  <si>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</si>
  <si>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</si>
  <si>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</si>
  <si>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</si>
  <si>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</si>
  <si>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</si>
  <si>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</si>
  <si>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</si>
  <si>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</si>
  <si>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</si>
  <si>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</si>
  <si>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</si>
  <si>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</si>
  <si>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</si>
  <si>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</si>
  <si>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</si>
  <si>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</si>
  <si>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</si>
  <si>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</si>
  <si>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</si>
  <si>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</si>
  <si>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</si>
  <si>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</si>
  <si>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</si>
  <si>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</si>
  <si>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</si>
  <si>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</si>
  <si>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</si>
  <si>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</si>
  <si>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</si>
  <si>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</si>
  <si>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</si>
  <si>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</si>
  <si>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</si>
  <si>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</si>
  <si>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</si>
  <si>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</si>
  <si>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</si>
  <si>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</si>
  <si>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</si>
  <si>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</si>
  <si>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</si>
  <si>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</si>
  <si>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</si>
  <si>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</si>
  <si>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</si>
  <si>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</si>
  <si>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</si>
  <si>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</si>
  <si>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</si>
  <si>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</si>
  <si>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</si>
  <si>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</si>
  <si>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</si>
  <si>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</si>
  <si>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</si>
  <si>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</si>
  <si>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</si>
  <si>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</si>
  <si>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</si>
  <si>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</si>
  <si>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</si>
  <si>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</si>
  <si>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</si>
  <si>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</si>
  <si>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</si>
  <si>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</si>
  <si>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</si>
  <si>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</si>
  <si>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</si>
  <si>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</si>
  <si>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</si>
  <si>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</si>
  <si>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</si>
  <si>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</si>
  <si>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</si>
  <si>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</si>
  <si>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</si>
  <si>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</si>
  <si>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</si>
  <si>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</si>
  <si>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</si>
  <si>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</si>
  <si>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</si>
  <si>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</si>
  <si>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</si>
  <si>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</si>
  <si>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</si>
  <si>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</si>
  <si>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</si>
  <si>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</si>
  <si>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</si>
  <si>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</si>
  <si>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</si>
  <si>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</si>
  <si>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</si>
  <si>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</si>
  <si>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</si>
  <si>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</si>
  <si>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</si>
  <si>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</si>
  <si>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</si>
  <si>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</si>
  <si>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</si>
  <si>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</si>
  <si>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</si>
  <si>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</si>
  <si>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</si>
  <si>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</si>
  <si>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</si>
  <si>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</si>
  <si>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</si>
  <si>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</si>
  <si>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</si>
  <si>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</si>
  <si>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</si>
  <si>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</si>
  <si>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</si>
  <si>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</si>
  <si>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</si>
  <si>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</si>
  <si>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</si>
  <si>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</si>
  <si>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</si>
  <si>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</si>
  <si>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</si>
  <si>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</si>
  <si>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</si>
  <si>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</si>
  <si>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</si>
  <si>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</si>
  <si>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</si>
  <si>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</si>
  <si>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</si>
  <si>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</si>
  <si>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</si>
  <si>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</si>
  <si>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</si>
  <si>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</si>
  <si>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</si>
  <si>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</si>
  <si>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</si>
  <si>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</si>
  <si>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</si>
  <si>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</si>
  <si>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</si>
  <si>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</si>
  <si>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</si>
  <si>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</si>
  <si>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</si>
  <si>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</si>
  <si>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</si>
  <si>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</si>
  <si>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</si>
  <si>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</si>
  <si>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</si>
  <si>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</si>
  <si>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</si>
  <si>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</si>
  <si>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</si>
  <si>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</si>
  <si>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</si>
  <si>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</si>
  <si>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</si>
  <si>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</si>
  <si>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</si>
  <si>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</si>
  <si>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</si>
  <si>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</si>
  <si>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</si>
  <si>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</si>
  <si>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</si>
  <si>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</si>
  <si>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</si>
  <si>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</si>
  <si>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</si>
  <si>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</si>
  <si>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</si>
  <si>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</si>
  <si>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</si>
  <si>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</si>
  <si>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</si>
  <si>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</si>
  <si>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</si>
  <si>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</si>
  <si>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</si>
  <si>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</si>
  <si>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</si>
  <si>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</si>
  <si>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</si>
  <si>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</si>
  <si>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</si>
  <si>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</si>
  <si>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</si>
  <si>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</si>
  <si>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</si>
  <si>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</si>
  <si>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</si>
  <si>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</si>
  <si>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</si>
  <si>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</si>
  <si>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</si>
  <si>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</si>
  <si>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</si>
  <si>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</si>
  <si>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</si>
  <si>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</si>
  <si>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</si>
  <si>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</si>
  <si>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</si>
  <si>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</si>
  <si>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</si>
  <si>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</si>
  <si>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</si>
  <si>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</si>
  <si>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</si>
  <si>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</si>
  <si>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</si>
  <si>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</si>
  <si>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</si>
  <si>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</si>
  <si>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</si>
  <si>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</si>
  <si>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</si>
  <si>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</si>
  <si>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</si>
  <si>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</si>
  <si>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</si>
  <si>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</si>
  <si>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</si>
  <si>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</si>
  <si>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</si>
  <si>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</si>
  <si>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</si>
  <si>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</si>
  <si>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</si>
  <si>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</si>
  <si>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</si>
  <si>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</si>
  <si>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</si>
  <si>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</si>
  <si>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</si>
  <si>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</si>
  <si>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</si>
  <si>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</si>
  <si>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</si>
  <si>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</si>
  <si>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</si>
  <si>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</si>
  <si>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</si>
  <si>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</si>
  <si>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</si>
  <si>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</si>
  <si>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</si>
  <si>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</si>
  <si>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</si>
  <si>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</si>
  <si>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</si>
  <si>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</si>
  <si>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</si>
  <si>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</si>
  <si>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</si>
  <si>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</si>
  <si>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</si>
  <si>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</si>
  <si>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</si>
  <si>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</si>
  <si>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</si>
  <si>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</si>
  <si>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</si>
  <si>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</si>
  <si>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</si>
  <si>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</si>
  <si>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</si>
  <si>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</si>
  <si>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</si>
  <si>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</si>
  <si>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</si>
  <si>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</si>
  <si>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</si>
  <si>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</si>
  <si>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</si>
  <si>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</si>
  <si>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</si>
  <si>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</si>
  <si>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</si>
  <si>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</si>
  <si>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</si>
  <si>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</si>
  <si>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</si>
  <si>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</si>
  <si>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</si>
  <si>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</si>
  <si>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</si>
  <si>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</si>
  <si>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</si>
  <si>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</si>
  <si>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</si>
  <si>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</si>
  <si>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</si>
  <si>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</si>
  <si>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</si>
  <si>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</si>
  <si>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</si>
  <si>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</si>
  <si>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</si>
  <si>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</si>
  <si>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</si>
  <si>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</si>
  <si>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</si>
  <si>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</si>
  <si>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</si>
  <si>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</si>
  <si>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</si>
  <si>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</si>
  <si>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</si>
  <si>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</si>
  <si>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</si>
  <si>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</si>
  <si>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</si>
  <si>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</si>
  <si>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</si>
  <si>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</si>
  <si>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</si>
  <si>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</si>
  <si>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</si>
  <si>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</si>
  <si>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</si>
  <si>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</si>
  <si>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</si>
  <si>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</si>
  <si>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</si>
  <si>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</si>
  <si>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</si>
  <si>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</si>
  <si>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</si>
  <si>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</si>
  <si>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</si>
  <si>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</si>
  <si>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</si>
  <si>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</si>
  <si>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</si>
  <si>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</si>
  <si>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</si>
  <si>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</si>
  <si>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</si>
  <si>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</si>
  <si>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</si>
  <si>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</si>
  <si>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</si>
  <si>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</si>
  <si>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</si>
  <si>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</si>
  <si>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</si>
  <si>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</si>
  <si>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</si>
  <si>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</si>
  <si>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</si>
  <si>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</si>
  <si>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</si>
  <si>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</si>
  <si>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</si>
  <si>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</si>
  <si>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</si>
  <si>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</si>
  <si>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</si>
  <si>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</si>
  <si>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</si>
  <si>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</si>
  <si>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</si>
  <si>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</si>
  <si>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</si>
  <si>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</si>
  <si>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</si>
  <si>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</si>
  <si>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</si>
  <si>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</si>
  <si>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</si>
  <si>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</si>
  <si>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</si>
  <si>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</si>
  <si>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</si>
  <si>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</si>
  <si>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</si>
  <si>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</si>
  <si>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</si>
  <si>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</si>
  <si>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</si>
  <si>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</si>
  <si>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</si>
  <si>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</si>
  <si>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</si>
  <si>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</si>
  <si>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</si>
  <si>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</si>
  <si>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</si>
  <si>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</si>
  <si>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</si>
  <si>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</si>
  <si>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</si>
  <si>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</si>
  <si>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</si>
  <si>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</si>
  <si>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</si>
  <si>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</si>
  <si>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</si>
  <si>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</si>
  <si>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</si>
  <si>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</si>
  <si>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</si>
  <si>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</si>
  <si>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</si>
  <si>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</si>
  <si>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</si>
  <si>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</si>
  <si>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</si>
  <si>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</si>
  <si>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</si>
  <si>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</si>
  <si>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</si>
  <si>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</si>
  <si>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</si>
  <si>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</si>
  <si>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</si>
  <si>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</si>
  <si>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</si>
  <si>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</si>
  <si>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</si>
  <si>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</si>
  <si>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</si>
  <si>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</si>
  <si>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</si>
  <si>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</si>
  <si>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</si>
  <si>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</si>
  <si>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</si>
  <si>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</si>
  <si>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</si>
  <si>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</si>
  <si>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</si>
  <si>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</si>
  <si>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</si>
  <si>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</si>
  <si>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</si>
  <si>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</si>
  <si>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</si>
  <si>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</si>
  <si>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</si>
  <si>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</si>
  <si>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</si>
  <si>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</si>
  <si>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</si>
  <si>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</si>
  <si>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</si>
  <si>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</si>
  <si>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</si>
  <si>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</si>
  <si>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</si>
  <si>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</si>
  <si>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</si>
  <si>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</si>
  <si>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</si>
  <si>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</si>
  <si>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</si>
  <si>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</si>
  <si>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</si>
  <si>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</si>
  <si>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</si>
  <si>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</si>
  <si>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</si>
  <si>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</si>
  <si>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</si>
  <si>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</si>
  <si>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</si>
  <si>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</si>
  <si>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</si>
  <si>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</si>
  <si>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</si>
  <si>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</si>
  <si>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</si>
  <si>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</si>
  <si>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</si>
  <si>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</si>
  <si>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</si>
  <si>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</si>
  <si>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</si>
  <si>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</si>
  <si>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</si>
  <si>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</si>
  <si>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</si>
  <si>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</si>
  <si>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</si>
  <si>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</si>
  <si>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</si>
  <si>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</si>
  <si>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</si>
  <si>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</si>
  <si>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</si>
  <si>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</si>
  <si>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</si>
  <si>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</si>
  <si>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</si>
  <si>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</si>
  <si>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</si>
  <si>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</si>
  <si>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</si>
  <si>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</si>
  <si>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</si>
  <si>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</si>
  <si>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</si>
  <si>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</si>
  <si>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</si>
  <si>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</si>
  <si>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</si>
  <si>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</si>
  <si>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</si>
  <si>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</si>
  <si>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</si>
  <si>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</si>
  <si>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</si>
  <si>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</si>
  <si>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</si>
  <si>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</si>
  <si>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</si>
  <si>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</si>
  <si>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</si>
  <si>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</si>
  <si>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</si>
  <si>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</si>
  <si>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</si>
  <si>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</si>
  <si>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</si>
  <si>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</si>
  <si>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</si>
  <si>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</si>
  <si>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</si>
  <si>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</si>
  <si>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</si>
  <si>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</si>
  <si>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</si>
  <si>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</si>
  <si>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</si>
  <si>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</si>
  <si>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</si>
  <si>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</si>
  <si>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</si>
  <si>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</si>
  <si>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</si>
  <si>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</si>
  <si>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</si>
  <si>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</si>
  <si>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</si>
  <si>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</si>
  <si>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</si>
  <si>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</si>
  <si>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</si>
  <si>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</si>
  <si>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</si>
  <si>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</si>
  <si>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</si>
  <si>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</si>
  <si>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</si>
  <si>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</si>
  <si>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</si>
  <si>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</si>
  <si>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</si>
  <si>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</si>
  <si>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</si>
  <si>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</si>
  <si>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</si>
  <si>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</si>
  <si>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</si>
  <si>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</si>
  <si>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</si>
  <si>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</si>
  <si>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</si>
  <si>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</si>
  <si>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</si>
  <si>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</si>
  <si>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</si>
  <si>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</si>
  <si>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</si>
  <si>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</si>
  <si>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</si>
  <si>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</si>
  <si>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</si>
  <si>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</si>
  <si>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</si>
  <si>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</si>
  <si>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</si>
  <si>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</si>
  <si>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</si>
  <si>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</si>
  <si>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</si>
  <si>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</si>
  <si>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</si>
  <si>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</si>
  <si>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</si>
  <si>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</si>
  <si>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</si>
  <si>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</si>
  <si>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</si>
  <si>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</si>
  <si>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</si>
  <si>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</si>
  <si>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</si>
  <si>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</si>
  <si>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</si>
  <si>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</si>
  <si>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</si>
  <si>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</si>
  <si>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</si>
  <si>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</si>
  <si>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</si>
  <si>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</si>
  <si>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</si>
  <si>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</si>
  <si>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</si>
  <si>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</si>
  <si>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</si>
  <si>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</si>
  <si>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</si>
  <si>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</si>
  <si>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</si>
  <si>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</si>
  <si>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</si>
  <si>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</si>
  <si>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</si>
  <si>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</si>
  <si>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</si>
  <si>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</si>
  <si>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</si>
  <si>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</si>
  <si>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</si>
  <si>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</si>
  <si>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</si>
  <si>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</si>
  <si>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</si>
  <si>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</si>
  <si>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</si>
  <si>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</si>
  <si>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</si>
  <si>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</si>
  <si>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</si>
  <si>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</si>
  <si>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</si>
  <si>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</si>
  <si>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</si>
  <si>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</si>
  <si>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</si>
  <si>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</si>
  <si>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</si>
  <si>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</si>
  <si>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</si>
  <si>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</si>
  <si>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</si>
  <si>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</si>
  <si>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</si>
  <si>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</si>
  <si>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</si>
  <si>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</si>
  <si>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</si>
  <si>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</si>
  <si>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</si>
  <si>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</si>
  <si>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</si>
  <si>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</si>
  <si>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</si>
  <si>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</si>
  <si>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</si>
  <si>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</si>
  <si>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</si>
  <si>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</si>
  <si>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</si>
  <si>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</si>
  <si>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</si>
  <si>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</si>
  <si>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</si>
  <si>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</si>
  <si>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</si>
  <si>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</si>
  <si>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</si>
  <si>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</si>
  <si>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</si>
  <si>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</si>
  <si>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</si>
  <si>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</si>
  <si>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</si>
  <si>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</si>
  <si>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</si>
  <si>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</si>
  <si>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</si>
  <si>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</si>
  <si>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</si>
  <si>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</si>
  <si>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</si>
  <si>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</si>
  <si>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</si>
  <si>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</si>
  <si>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</si>
  <si>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</si>
  <si>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</si>
  <si>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</si>
  <si>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</si>
  <si>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</si>
  <si>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</si>
  <si>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</si>
  <si>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</si>
  <si>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</si>
  <si>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</si>
  <si>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</si>
  <si>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</si>
  <si>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</si>
  <si>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</si>
  <si>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</si>
  <si>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</si>
  <si>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</si>
  <si>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</si>
  <si>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</si>
  <si>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</si>
  <si>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</si>
  <si>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</si>
  <si>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</si>
  <si>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</si>
  <si>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</si>
  <si>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</si>
  <si>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</si>
  <si>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</si>
  <si>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</si>
  <si>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</si>
  <si>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</si>
  <si>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</si>
  <si>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</si>
  <si>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</si>
  <si>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</si>
  <si>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</si>
  <si>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</si>
  <si>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</si>
  <si>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</si>
  <si>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</si>
  <si>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</si>
  <si>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</si>
  <si>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</si>
  <si>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</si>
  <si>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</si>
  <si>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</si>
  <si>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</si>
  <si>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</si>
  <si>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</si>
  <si>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</si>
  <si>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</si>
  <si>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</si>
  <si>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</si>
  <si>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</si>
  <si>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</si>
  <si>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</si>
  <si>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</si>
  <si>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</si>
  <si>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</si>
  <si>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</si>
  <si>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</si>
  <si>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</si>
  <si>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</si>
  <si>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</si>
  <si>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</si>
  <si>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</si>
  <si>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</si>
  <si>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</si>
  <si>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</si>
  <si>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</si>
  <si>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</si>
  <si>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</si>
  <si>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</si>
  <si>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</si>
  <si>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</si>
  <si>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</si>
  <si>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</si>
  <si>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</si>
  <si>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</si>
  <si>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</si>
  <si>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</si>
  <si>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</si>
  <si>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</si>
  <si>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</si>
  <si>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</si>
  <si>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</si>
  <si>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</si>
  <si>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</si>
  <si>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</si>
  <si>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</si>
  <si>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</si>
  <si>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</si>
  <si>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</si>
  <si>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</si>
  <si>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</si>
  <si>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</si>
  <si>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</si>
  <si>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</si>
  <si>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</si>
  <si>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</si>
  <si>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</si>
  <si>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</si>
  <si>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</si>
  <si>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</si>
  <si>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</si>
  <si>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</si>
  <si>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</si>
  <si>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</si>
  <si>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</si>
  <si>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</si>
  <si>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</si>
  <si>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</si>
  <si>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</si>
  <si>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</si>
  <si>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</si>
  <si>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</si>
  <si>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</si>
  <si>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</si>
  <si>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</si>
  <si>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</si>
  <si>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</si>
  <si>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</si>
  <si>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</si>
  <si>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</si>
  <si>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</si>
  <si>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</si>
  <si>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</si>
  <si>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</si>
  <si>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</si>
  <si>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</si>
  <si>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</si>
  <si>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</si>
  <si>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</si>
  <si>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</si>
  <si>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</si>
  <si>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</si>
  <si>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</si>
  <si>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</si>
  <si>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</si>
  <si>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</si>
  <si>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</si>
  <si>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</si>
  <si>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</si>
  <si>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</si>
  <si>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</si>
  <si>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</si>
  <si>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</si>
  <si>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</si>
  <si>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</si>
  <si>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</si>
  <si>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</si>
  <si>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</si>
  <si>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</si>
  <si>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</si>
  <si>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</si>
  <si>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</si>
  <si>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</si>
  <si>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</si>
  <si>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</si>
  <si>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</si>
  <si>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</si>
  <si>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</si>
  <si>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</si>
  <si>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</si>
  <si>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</si>
  <si>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</si>
  <si>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</si>
  <si>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</si>
  <si>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</si>
  <si>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</si>
  <si>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</si>
  <si>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</si>
  <si>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</si>
  <si>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</si>
  <si>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</si>
  <si>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</si>
  <si>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</si>
  <si>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</si>
  <si>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</si>
  <si>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</si>
  <si>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</si>
  <si>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</si>
  <si>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</si>
  <si>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</si>
  <si>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</si>
  <si>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</si>
  <si>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</si>
  <si>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</si>
  <si>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</si>
  <si>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</si>
  <si>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</si>
  <si>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</si>
  <si>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</si>
  <si>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</si>
  <si>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</si>
  <si>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</si>
  <si>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</si>
  <si>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</si>
  <si>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</si>
  <si>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</si>
  <si>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</si>
  <si>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</si>
  <si>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</si>
  <si>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</si>
  <si>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</si>
  <si>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</si>
  <si>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</si>
  <si>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</si>
  <si>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</si>
  <si>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</si>
  <si>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</si>
  <si>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</si>
  <si>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</si>
  <si>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</si>
  <si>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</si>
  <si>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</si>
  <si>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</si>
  <si>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</si>
  <si>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</si>
  <si>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</si>
  <si>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</si>
  <si>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</si>
  <si>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</si>
  <si>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</si>
  <si>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</si>
  <si>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</si>
  <si>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</si>
  <si>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</si>
  <si>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</si>
  <si>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</si>
  <si>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</si>
  <si>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</si>
  <si>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</si>
  <si>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</si>
  <si>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</si>
  <si>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</si>
  <si>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</si>
  <si>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</si>
  <si>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</si>
  <si>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</si>
  <si>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</si>
  <si>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</si>
  <si>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</si>
  <si>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</si>
  <si>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</si>
  <si>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</si>
  <si>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</si>
  <si>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</si>
  <si>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</si>
  <si>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</si>
  <si>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</si>
  <si>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</si>
  <si>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</si>
  <si>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</si>
  <si>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</si>
  <si>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</si>
  <si>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</si>
  <si>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</si>
  <si>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</si>
  <si>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</si>
  <si>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</si>
  <si>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</si>
  <si>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</si>
  <si>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</si>
  <si>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</si>
  <si>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</si>
  <si>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</si>
  <si>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</si>
  <si>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</si>
  <si>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</si>
  <si>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</si>
  <si>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</si>
  <si>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</si>
  <si>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</si>
  <si>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</si>
  <si>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</si>
  <si>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</si>
  <si>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</si>
  <si>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</si>
  <si>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</si>
  <si>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</si>
  <si>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</si>
  <si>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</si>
  <si>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</si>
  <si>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</si>
  <si>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</si>
  <si>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</si>
  <si>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</si>
  <si>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</si>
  <si>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</si>
  <si>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</si>
  <si>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</si>
  <si>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</si>
  <si>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</si>
  <si>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</si>
  <si>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</si>
  <si>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</si>
  <si>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</si>
  <si>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</si>
  <si>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</si>
  <si>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</si>
  <si>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</si>
  <si>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</si>
  <si>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</si>
  <si>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</si>
  <si>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</si>
  <si>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</si>
  <si>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</si>
  <si>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</si>
  <si>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</si>
  <si>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</si>
  <si>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</si>
  <si>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</si>
  <si>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</si>
  <si>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</si>
  <si>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</si>
  <si>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</si>
  <si>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</si>
  <si>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</si>
  <si>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</si>
  <si>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</si>
  <si>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</si>
  <si>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</si>
  <si>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</si>
  <si>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</si>
  <si>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</si>
  <si>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</si>
  <si>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</si>
  <si>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</si>
  <si>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</si>
  <si>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</si>
  <si>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</si>
  <si>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</si>
  <si>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</si>
  <si>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</si>
  <si>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</si>
  <si>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</si>
  <si>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</si>
  <si>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</si>
  <si>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</si>
  <si>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</si>
  <si>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</si>
  <si>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</si>
  <si>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</si>
  <si>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</si>
  <si>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</si>
  <si>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</si>
  <si>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</si>
  <si>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</si>
  <si>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</si>
  <si>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</si>
  <si>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</si>
  <si>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</si>
  <si>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</si>
  <si>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</si>
  <si>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</si>
  <si>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</si>
  <si>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</si>
  <si>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</si>
  <si>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</si>
  <si>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</si>
  <si>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</si>
  <si>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</si>
  <si>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</si>
  <si>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</si>
  <si>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</si>
  <si>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</si>
  <si>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</si>
  <si>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</si>
  <si>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</si>
  <si>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</si>
  <si>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</si>
  <si>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</si>
  <si>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</si>
  <si>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</si>
  <si>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</si>
  <si>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</si>
  <si>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</si>
  <si>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</si>
  <si>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</si>
  <si>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</si>
  <si>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</si>
  <si>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</si>
  <si>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</si>
  <si>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</si>
  <si>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</si>
  <si>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</si>
  <si>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</si>
  <si>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</si>
  <si>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</si>
  <si>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</si>
  <si>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</si>
  <si>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</si>
  <si>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</si>
  <si>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</si>
  <si>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</si>
  <si>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</si>
  <si>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</si>
  <si>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</si>
  <si>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</si>
  <si>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</si>
  <si>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</si>
  <si>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</si>
  <si>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</si>
  <si>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</si>
  <si>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</si>
  <si>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</si>
  <si>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</si>
  <si>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</si>
  <si>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</si>
  <si>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</si>
  <si>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</si>
  <si>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</si>
  <si>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</si>
  <si>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</si>
  <si>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</si>
  <si>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</si>
  <si>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</si>
  <si>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</si>
  <si>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</si>
  <si>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</si>
  <si>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</si>
  <si>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</si>
  <si>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</si>
  <si>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</si>
  <si>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</si>
  <si>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</si>
  <si>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</si>
  <si>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</si>
  <si>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</si>
  <si>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</si>
  <si>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</si>
  <si>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</si>
  <si>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</si>
  <si>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</si>
  <si>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</si>
  <si>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</si>
  <si>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</si>
  <si>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</si>
  <si>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</si>
  <si>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</si>
  <si>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</si>
  <si>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</si>
  <si>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</si>
  <si>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</si>
  <si>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</si>
  <si>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</si>
  <si>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</si>
  <si>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</si>
  <si>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</si>
  <si>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</si>
  <si>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</si>
  <si>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</si>
  <si>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</si>
  <si>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</si>
  <si>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</si>
  <si>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</si>
  <si>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</si>
  <si>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</si>
  <si>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</si>
  <si>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</si>
  <si>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</si>
  <si>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</si>
  <si>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</si>
  <si>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</si>
  <si>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</si>
  <si>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</si>
  <si>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</si>
  <si>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</si>
  <si>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</si>
  <si>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</si>
  <si>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</si>
  <si>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</si>
  <si>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</si>
  <si>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</si>
  <si>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</si>
  <si>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</si>
  <si>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</si>
  <si>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</si>
  <si>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</si>
  <si>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</si>
  <si>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</si>
  <si>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</si>
  <si>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</si>
  <si>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</si>
  <si>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</si>
  <si>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</si>
  <si>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</si>
  <si>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</si>
  <si>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</si>
  <si>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</si>
  <si>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</si>
  <si>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</si>
  <si>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</si>
  <si>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</si>
  <si>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</si>
  <si>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</si>
  <si>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</si>
  <si>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</si>
  <si>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</si>
  <si>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</si>
  <si>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</si>
  <si>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</si>
  <si>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</si>
  <si>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</si>
  <si>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</si>
  <si>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</si>
  <si>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</si>
  <si>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</si>
  <si>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</si>
  <si>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</si>
  <si>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</si>
  <si>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</si>
  <si>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</si>
  <si>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</si>
  <si>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</si>
  <si>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</si>
  <si>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</si>
  <si>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</si>
  <si>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</si>
  <si>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</si>
  <si>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</si>
  <si>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</si>
  <si>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</si>
  <si>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</si>
  <si>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</si>
  <si>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</si>
  <si>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</si>
  <si>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</si>
  <si>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</si>
  <si>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</si>
  <si>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</si>
  <si>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</si>
  <si>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</si>
  <si>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</si>
  <si>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</si>
  <si>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</si>
  <si>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</si>
  <si>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</si>
  <si>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</si>
  <si>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</si>
  <si>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</si>
  <si>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</si>
  <si>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</si>
  <si>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</si>
  <si>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</si>
  <si>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</si>
  <si>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</si>
  <si>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</si>
  <si>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</si>
  <si>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</si>
  <si>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</si>
  <si>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</si>
  <si>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</si>
  <si>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</si>
  <si>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</si>
  <si>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</si>
  <si>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</si>
  <si>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</si>
  <si>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</si>
  <si>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</si>
  <si>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</si>
  <si>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</si>
  <si>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</si>
  <si>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</si>
  <si>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</si>
  <si>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</si>
  <si>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</si>
  <si>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</si>
  <si>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</si>
  <si>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</si>
  <si>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</si>
  <si>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</si>
  <si>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</si>
  <si>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</si>
  <si>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</si>
  <si>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</si>
  <si>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</si>
  <si>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</si>
  <si>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</si>
  <si>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</si>
  <si>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</si>
  <si>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</si>
  <si>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</si>
  <si>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</si>
  <si>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</si>
  <si>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</si>
  <si>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</si>
  <si>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</si>
  <si>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</si>
  <si>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</si>
  <si>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</si>
  <si>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</si>
  <si>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</si>
  <si>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</si>
  <si>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</si>
  <si>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</si>
  <si>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</si>
  <si>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</si>
  <si>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</si>
  <si>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</si>
  <si>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</si>
  <si>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</si>
  <si>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</si>
  <si>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</si>
  <si>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</si>
  <si>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</si>
  <si>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</si>
  <si>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</si>
  <si>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</si>
  <si>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</si>
  <si>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</si>
  <si>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</si>
  <si>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</si>
  <si>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</si>
  <si>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</si>
  <si>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</si>
  <si>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</si>
  <si>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</si>
  <si>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</si>
  <si>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</si>
  <si>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</si>
  <si>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</si>
  <si>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</si>
  <si>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</si>
  <si>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</si>
  <si>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</si>
  <si>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</si>
  <si>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</si>
  <si>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</si>
  <si>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</si>
  <si>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</si>
  <si>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</si>
  <si>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</si>
  <si>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</si>
  <si>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</si>
  <si>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</si>
  <si>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</si>
  <si>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</si>
  <si>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</si>
  <si>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</si>
  <si>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</si>
  <si>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</si>
  <si>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</si>
  <si>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</si>
  <si>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</si>
  <si>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</si>
  <si>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</si>
  <si>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</si>
  <si>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</si>
  <si>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</si>
  <si>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</si>
  <si>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</si>
  <si>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</si>
  <si>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</si>
  <si>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</si>
  <si>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</si>
  <si>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</si>
  <si>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</si>
  <si>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</si>
  <si>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</si>
  <si>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</si>
  <si>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</si>
  <si>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</si>
  <si>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</si>
  <si>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</si>
  <si>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</si>
  <si>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</si>
  <si>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</si>
  <si>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</si>
  <si>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</si>
  <si>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</si>
  <si>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</si>
  <si>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</si>
  <si>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</si>
  <si>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</si>
  <si>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</si>
  <si>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</si>
  <si>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</si>
  <si>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</si>
  <si>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</si>
  <si>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</si>
  <si>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</si>
  <si>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</si>
  <si>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</si>
  <si>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</si>
  <si>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</si>
  <si>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</si>
  <si>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</si>
  <si>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</si>
  <si>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</si>
  <si>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</si>
  <si>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</si>
  <si>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</si>
  <si>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</si>
  <si>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</si>
  <si>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</si>
  <si>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</si>
  <si>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</si>
  <si>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</si>
  <si>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</si>
  <si>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</si>
  <si>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</si>
  <si>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</si>
  <si>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</si>
  <si>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</si>
  <si>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</si>
  <si>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</si>
  <si>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</si>
  <si>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</si>
  <si>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</si>
  <si>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</si>
  <si>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</si>
  <si>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</si>
  <si>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</si>
  <si>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</si>
  <si>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</si>
  <si>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</si>
  <si>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</si>
  <si>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</si>
  <si>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</si>
  <si>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</si>
  <si>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</si>
  <si>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</si>
  <si>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</si>
  <si>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</si>
  <si>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</si>
  <si>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</si>
  <si>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</si>
  <si>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</si>
  <si>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</si>
  <si>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</si>
  <si>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</si>
  <si>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</si>
  <si>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</si>
  <si>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</si>
  <si>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</si>
  <si>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</si>
  <si>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</si>
  <si>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</si>
  <si>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</si>
  <si>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</si>
  <si>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</si>
  <si>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</si>
  <si>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</si>
  <si>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</si>
  <si>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</si>
  <si>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</si>
  <si>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</si>
  <si>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</si>
  <si>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</si>
  <si>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</si>
  <si>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</si>
  <si>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</si>
  <si>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</si>
  <si>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</si>
  <si>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</si>
  <si>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</si>
  <si>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</si>
  <si>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</si>
  <si>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</si>
  <si>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</si>
  <si>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</si>
  <si>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</si>
  <si>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</si>
  <si>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</si>
  <si>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</si>
  <si>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</si>
  <si>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</si>
  <si>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</si>
  <si>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</si>
  <si>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</si>
  <si>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</si>
  <si>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</si>
  <si>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</si>
  <si>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</si>
  <si>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</si>
  <si>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</si>
  <si>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</si>
  <si>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</si>
  <si>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</si>
  <si>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</si>
  <si>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</si>
  <si>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</si>
  <si>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</si>
  <si>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</si>
  <si>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</si>
  <si>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</si>
  <si>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</si>
  <si>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</si>
  <si>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</si>
  <si>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</si>
  <si>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</si>
  <si>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</si>
  <si>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</si>
  <si>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</si>
  <si>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</si>
  <si>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</si>
  <si>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</si>
  <si>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</si>
  <si>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</si>
  <si>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</si>
  <si>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</si>
  <si>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</si>
  <si>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</si>
  <si>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</si>
  <si>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</si>
  <si>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</si>
  <si>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</si>
  <si>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</si>
  <si>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</si>
  <si>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</si>
  <si>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</si>
  <si>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</si>
  <si>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</si>
  <si>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</si>
  <si>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</si>
  <si>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</si>
  <si>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</si>
  <si>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</si>
  <si>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</si>
  <si>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</si>
  <si>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</si>
  <si>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</si>
  <si>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</si>
  <si>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</si>
  <si>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</si>
  <si>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</si>
  <si>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</si>
  <si>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</si>
  <si>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</si>
  <si>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</si>
  <si>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</si>
  <si>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</si>
  <si>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</si>
  <si>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</si>
  <si>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</si>
  <si>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</si>
  <si>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</si>
  <si>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</si>
  <si>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</si>
  <si>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</si>
  <si>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</si>
  <si>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</si>
  <si>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</si>
  <si>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</si>
  <si>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</si>
  <si>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</si>
  <si>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</si>
  <si>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</si>
  <si>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</si>
  <si>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</si>
  <si>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</si>
  <si>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</si>
  <si>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</si>
  <si>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</si>
  <si>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</si>
  <si>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</si>
  <si>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</si>
  <si>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</si>
  <si>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</si>
  <si>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</si>
  <si>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</si>
  <si>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</si>
  <si>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</si>
  <si>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</si>
  <si>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</si>
  <si>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</si>
  <si>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</si>
  <si>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</si>
  <si>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</si>
  <si>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</si>
  <si>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</si>
  <si>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</si>
  <si>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</si>
  <si>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</si>
  <si>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</si>
  <si>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</si>
  <si>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</si>
  <si>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</si>
  <si>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</si>
  <si>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</si>
  <si>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</si>
  <si>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</si>
  <si>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</si>
  <si>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</si>
  <si>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</si>
  <si>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</si>
  <si>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</si>
  <si>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</si>
  <si>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</si>
  <si>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</si>
  <si>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</si>
  <si>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</si>
  <si>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</si>
  <si>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</si>
  <si>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</si>
  <si>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</si>
  <si>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</si>
  <si>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</si>
  <si>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</si>
  <si>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</si>
  <si>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</si>
  <si>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</si>
  <si>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</si>
  <si>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</si>
  <si>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</si>
  <si>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</si>
  <si>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</si>
  <si>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</si>
  <si>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</si>
  <si>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</si>
  <si>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</si>
  <si>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</si>
  <si>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</si>
  <si>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</si>
  <si>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</si>
  <si>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</si>
  <si>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</si>
  <si>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</si>
  <si>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</si>
  <si>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</si>
  <si>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</si>
  <si>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</si>
  <si>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</si>
  <si>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</si>
  <si>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</si>
  <si>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</si>
  <si>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</si>
  <si>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</si>
  <si>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</si>
  <si>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</si>
  <si>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</si>
  <si>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</si>
  <si>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</si>
  <si>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</si>
  <si>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</si>
  <si>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</si>
  <si>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</si>
  <si>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</si>
  <si>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</si>
  <si>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</si>
  <si>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</si>
  <si>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</si>
  <si>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</si>
  <si>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</si>
  <si>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</si>
  <si>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</si>
  <si>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</si>
  <si>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</si>
  <si>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</si>
  <si>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</si>
  <si>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</si>
  <si>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</si>
  <si>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</si>
  <si>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</si>
  <si>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</si>
  <si>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</si>
  <si>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</si>
  <si>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</si>
  <si>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</si>
  <si>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</si>
  <si>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</si>
  <si>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</si>
  <si>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</si>
  <si>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</si>
  <si>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</si>
  <si>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</si>
  <si>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</si>
  <si>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</si>
  <si>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</si>
  <si>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</si>
  <si>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</si>
  <si>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</si>
  <si>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</si>
  <si>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</si>
  <si>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</si>
  <si>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</si>
  <si>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</si>
  <si>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</si>
  <si>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</si>
  <si>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</si>
  <si>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</si>
  <si>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</si>
  <si>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</si>
  <si>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</si>
  <si>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</si>
  <si>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</si>
  <si>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</si>
  <si>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</si>
  <si>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</si>
  <si>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</si>
  <si>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</si>
  <si>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</si>
  <si>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</si>
  <si>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</si>
  <si>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</si>
  <si>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</si>
  <si>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</si>
  <si>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</si>
  <si>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</si>
  <si>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</si>
  <si>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</si>
  <si>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</si>
  <si>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</si>
  <si>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</si>
  <si>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</si>
  <si>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</si>
  <si>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</si>
  <si>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</si>
  <si>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</si>
  <si>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</si>
  <si>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</si>
  <si>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</si>
  <si>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</si>
  <si>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</si>
  <si>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</si>
  <si>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</si>
  <si>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</si>
  <si>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</si>
  <si>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</si>
  <si>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</si>
  <si>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</si>
  <si>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</si>
  <si>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</si>
  <si>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</si>
  <si>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</si>
  <si>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</si>
  <si>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</si>
  <si>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</si>
  <si>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</si>
  <si>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</si>
  <si>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</si>
  <si>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</si>
  <si>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</si>
  <si>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</si>
  <si>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</si>
  <si>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</si>
  <si>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</si>
  <si>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</si>
  <si>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</si>
  <si>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</si>
  <si>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</si>
  <si>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</si>
  <si>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</si>
  <si>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</si>
  <si>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</si>
  <si>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</si>
  <si>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</si>
  <si>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</si>
  <si>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</si>
  <si>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</si>
  <si>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</si>
  <si>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</si>
  <si>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</si>
  <si>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</si>
  <si>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</si>
  <si>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</si>
  <si>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</si>
  <si>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</si>
  <si>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</si>
  <si>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</si>
  <si>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</si>
  <si>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</si>
  <si>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</si>
  <si>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</si>
  <si>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</si>
  <si>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</si>
  <si>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</si>
  <si>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</si>
  <si>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</si>
  <si>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</si>
  <si>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</si>
  <si>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</si>
  <si>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</si>
  <si>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</si>
  <si>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</si>
  <si>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</si>
  <si>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</si>
  <si>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</si>
  <si>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</si>
  <si>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</si>
  <si>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</si>
  <si>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</si>
  <si>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</si>
  <si>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</si>
  <si>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</si>
  <si>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</si>
  <si>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</si>
  <si>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</si>
  <si>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</si>
  <si>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</si>
  <si>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</si>
  <si>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</si>
  <si>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</si>
  <si>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</si>
  <si>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</si>
  <si>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</si>
  <si>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</si>
  <si>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</si>
  <si>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</si>
  <si>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</si>
  <si>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</si>
  <si>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</si>
  <si>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</si>
  <si>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</si>
  <si>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</si>
  <si>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</si>
  <si>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</si>
  <si>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</si>
  <si>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</si>
  <si>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</si>
  <si>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</si>
  <si>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</si>
  <si>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</si>
  <si>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</si>
  <si>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</si>
  <si>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</si>
  <si>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</si>
  <si>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</si>
  <si>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</si>
  <si>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</si>
  <si>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</si>
  <si>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</si>
  <si>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</si>
  <si>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</si>
  <si>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</si>
  <si>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</si>
  <si>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</si>
  <si>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</si>
  <si>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</si>
  <si>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</si>
  <si>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</si>
  <si>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</si>
  <si>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</si>
  <si>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</si>
  <si>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</si>
  <si>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</si>
  <si>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</si>
  <si>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</si>
  <si>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</si>
  <si>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</si>
  <si>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</si>
  <si>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</si>
  <si>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</si>
  <si>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</si>
  <si>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</si>
  <si>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</si>
  <si>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</si>
  <si>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</si>
  <si>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</si>
  <si>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</si>
  <si>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</si>
  <si>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</si>
  <si>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</si>
  <si>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</si>
  <si>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</si>
  <si>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</si>
  <si>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</si>
  <si>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</si>
  <si>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</si>
  <si>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</si>
  <si>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</si>
  <si>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</si>
  <si>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</si>
  <si>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</si>
  <si>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</si>
  <si>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</si>
  <si>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</si>
  <si>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</si>
  <si>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</si>
  <si>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</si>
  <si>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</si>
  <si>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</si>
  <si>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</si>
  <si>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</si>
  <si>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</si>
  <si>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</si>
  <si>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</si>
  <si>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</si>
  <si>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</si>
  <si>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</si>
  <si>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</si>
  <si>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</si>
  <si>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</si>
  <si>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</si>
  <si>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</si>
  <si>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</si>
  <si>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</si>
  <si>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</si>
  <si>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</si>
  <si>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</si>
  <si>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</si>
  <si>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</si>
  <si>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</si>
  <si>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</si>
  <si>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</si>
  <si>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</si>
  <si>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</si>
  <si>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</si>
  <si>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</si>
  <si>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</si>
  <si>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</si>
  <si>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</si>
  <si>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</si>
  <si>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</si>
  <si>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</si>
  <si>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</si>
  <si>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</si>
  <si>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</si>
  <si>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</si>
  <si>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</si>
  <si>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</si>
  <si>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</si>
  <si>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</si>
  <si>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</si>
  <si>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</si>
  <si>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</si>
  <si>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</si>
  <si>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</si>
  <si>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</si>
  <si>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</si>
  <si>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</si>
  <si>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</si>
  <si>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</si>
  <si>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</si>
  <si>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</si>
  <si>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</si>
  <si>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</si>
  <si>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</si>
  <si>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</si>
  <si>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</si>
  <si>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</si>
  <si>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</si>
  <si>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</si>
  <si>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</si>
  <si>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</si>
  <si>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</si>
  <si>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</si>
  <si>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</si>
  <si>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</si>
  <si>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</si>
  <si>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</si>
  <si>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</si>
  <si>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</si>
  <si>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</si>
  <si>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</si>
  <si>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</si>
  <si>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</si>
  <si>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</si>
  <si>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</si>
  <si>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</si>
  <si>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</si>
  <si>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</si>
  <si>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</si>
  <si>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</si>
  <si>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</si>
  <si>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</si>
  <si>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</si>
  <si>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</si>
  <si>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</si>
  <si>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</si>
  <si>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</si>
  <si>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</si>
  <si>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</si>
  <si>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</si>
  <si>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</si>
  <si>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</si>
  <si>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</si>
  <si>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</si>
  <si>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</si>
  <si>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</si>
  <si>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</si>
  <si>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</si>
  <si>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</si>
  <si>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</si>
  <si>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</si>
  <si>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</si>
  <si>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</si>
  <si>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</si>
  <si>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</si>
  <si>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</si>
  <si>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</si>
  <si>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</si>
  <si>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</si>
  <si>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</si>
  <si>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</si>
  <si>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</si>
  <si>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</si>
  <si>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</si>
  <si>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</si>
  <si>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</si>
  <si>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</si>
  <si>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</si>
  <si>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</si>
  <si>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</si>
  <si>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</si>
  <si>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</si>
  <si>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</si>
  <si>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</si>
  <si>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</si>
  <si>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</si>
  <si>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</si>
  <si>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</si>
  <si>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</si>
  <si>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</si>
  <si>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</si>
  <si>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</si>
  <si>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</si>
  <si>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</si>
  <si>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</si>
  <si>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</si>
  <si>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</si>
  <si>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</si>
  <si>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</si>
  <si>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</si>
  <si>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</si>
  <si>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</si>
  <si>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</si>
  <si>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</si>
  <si>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</si>
  <si>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</si>
  <si>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</si>
  <si>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</si>
  <si>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</si>
  <si>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</si>
  <si>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</si>
  <si>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</si>
  <si>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</si>
  <si>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</si>
  <si>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</si>
  <si>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</si>
  <si>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</si>
  <si>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</si>
  <si>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</si>
  <si>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</si>
  <si>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</si>
  <si>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</si>
  <si>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</si>
  <si>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</si>
  <si>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</si>
  <si>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</si>
  <si>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</si>
  <si>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</si>
  <si>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</si>
  <si>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</si>
  <si>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</si>
  <si>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</si>
  <si>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</si>
  <si>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</si>
  <si>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</si>
  <si>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</si>
  <si>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</si>
  <si>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</si>
  <si>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</si>
  <si>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</si>
  <si>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</si>
  <si>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</si>
  <si>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</si>
  <si>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</si>
  <si>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</si>
  <si>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</si>
  <si>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</si>
  <si>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</si>
  <si>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</si>
  <si>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</si>
  <si>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</si>
  <si>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</si>
  <si>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</si>
  <si>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</si>
  <si>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</si>
  <si>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</si>
  <si>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</si>
  <si>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</si>
  <si>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</si>
  <si>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</si>
  <si>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</si>
  <si>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</si>
  <si>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</si>
  <si>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</si>
  <si>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</si>
  <si>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</si>
  <si>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</si>
  <si>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</si>
  <si>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</si>
  <si>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</si>
  <si>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</si>
  <si>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</si>
  <si>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</si>
  <si>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</si>
  <si>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</si>
  <si>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</si>
  <si>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</si>
  <si>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</si>
  <si>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</si>
  <si>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</si>
  <si>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</si>
  <si>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</si>
  <si>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</si>
  <si>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</si>
  <si>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</si>
  <si>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</si>
  <si>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</si>
  <si>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</si>
  <si>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</si>
  <si>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</si>
  <si>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</si>
  <si>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</si>
  <si>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</si>
  <si>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</si>
  <si>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</si>
  <si>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</si>
  <si>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</si>
  <si>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</si>
  <si>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</si>
  <si>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</si>
  <si>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</si>
  <si>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</si>
  <si>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</si>
  <si>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</si>
  <si>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</si>
  <si>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</si>
  <si>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</si>
  <si>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</si>
  <si>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</si>
  <si>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</si>
  <si>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</si>
  <si>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</si>
  <si>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</si>
  <si>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</si>
  <si>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</si>
  <si>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</si>
  <si>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</si>
  <si>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</si>
  <si>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</si>
  <si>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</si>
  <si>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</si>
  <si>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</si>
  <si>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</si>
  <si>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</si>
  <si>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</si>
  <si>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</si>
  <si>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</si>
  <si>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</si>
  <si>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</si>
  <si>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</si>
  <si>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</si>
  <si>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</si>
  <si>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</si>
  <si>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</si>
  <si>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</si>
  <si>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</si>
  <si>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</si>
  <si>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</si>
  <si>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</si>
  <si>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</si>
  <si>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</si>
  <si>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</si>
  <si>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</si>
  <si>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</si>
  <si>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</si>
  <si>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</si>
  <si>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</si>
  <si>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</si>
  <si>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</si>
  <si>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</si>
  <si>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</si>
  <si>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</si>
  <si>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</si>
  <si>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</si>
  <si>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</si>
  <si>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</si>
  <si>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</si>
  <si>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</si>
  <si>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</si>
  <si>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</si>
  <si>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</si>
  <si>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</si>
  <si>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</si>
  <si>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</si>
  <si>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</si>
  <si>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</si>
  <si>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</si>
  <si>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</si>
  <si>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</si>
  <si>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</si>
  <si>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</si>
  <si>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</si>
  <si>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</si>
  <si>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</si>
  <si>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</si>
  <si>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</si>
  <si>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</si>
  <si>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</si>
  <si>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</si>
  <si>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</si>
  <si>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</si>
  <si>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</si>
  <si>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</si>
  <si>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</si>
  <si>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</si>
  <si>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</si>
  <si>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</si>
  <si>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</si>
  <si>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</si>
  <si>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</si>
  <si>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</si>
  <si>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</si>
  <si>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</si>
  <si>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</si>
  <si>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</si>
  <si>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</si>
  <si>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</si>
  <si>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</si>
  <si>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</si>
  <si>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</si>
  <si>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</si>
  <si>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</si>
  <si>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</si>
  <si>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</si>
  <si>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</si>
  <si>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</si>
  <si>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</si>
  <si>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</si>
  <si>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</si>
  <si>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</si>
  <si>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</si>
  <si>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</si>
  <si>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</si>
  <si>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</si>
  <si>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</si>
  <si>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</si>
  <si>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</si>
  <si>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</si>
  <si>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</si>
  <si>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</si>
  <si>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</si>
  <si>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</si>
  <si>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</si>
  <si>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</si>
  <si>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</si>
  <si>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</si>
  <si>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</si>
  <si>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</si>
  <si>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</si>
  <si>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</si>
  <si>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</si>
  <si>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</si>
  <si>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</si>
  <si>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</si>
  <si>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</si>
  <si>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</si>
  <si>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</si>
  <si>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</si>
  <si>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</si>
  <si>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</si>
  <si>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</si>
  <si>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</si>
  <si>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</si>
  <si>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</si>
  <si>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</si>
  <si>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</si>
  <si>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</si>
  <si>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</si>
  <si>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</si>
  <si>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</si>
  <si>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</si>
  <si>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</si>
  <si>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</si>
  <si>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</si>
  <si>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</si>
  <si>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</si>
  <si>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</si>
  <si>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</si>
  <si>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</si>
  <si>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</si>
  <si>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</si>
  <si>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</si>
  <si>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</si>
  <si>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</si>
  <si>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</si>
  <si>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</si>
  <si>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</si>
  <si>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</si>
  <si>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</si>
  <si>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</si>
  <si>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</si>
  <si>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</si>
  <si>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</si>
  <si>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</si>
  <si>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</si>
  <si>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</si>
  <si>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</si>
  <si>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</si>
  <si>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</si>
  <si>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</si>
  <si>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</si>
  <si>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</si>
  <si>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</si>
  <si>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</si>
  <si>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</si>
  <si>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</si>
  <si>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</si>
  <si>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</si>
  <si>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</si>
  <si>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</si>
  <si>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</si>
  <si>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</si>
  <si>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</si>
  <si>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</si>
  <si>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</si>
  <si>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</si>
  <si>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</si>
  <si>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</si>
  <si>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</si>
  <si>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</si>
  <si>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</si>
  <si>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</si>
  <si>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</si>
  <si>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</si>
  <si>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</si>
  <si>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</si>
  <si>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</si>
  <si>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</si>
  <si>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</si>
  <si>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</si>
  <si>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</si>
  <si>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</si>
  <si>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</si>
  <si>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</si>
  <si>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</si>
  <si>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</si>
  <si>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</si>
  <si>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</si>
  <si>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</si>
  <si>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</si>
  <si>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</si>
  <si>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</si>
  <si>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</si>
  <si>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</si>
  <si>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</si>
  <si>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</si>
  <si>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</si>
  <si>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</si>
  <si>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</si>
  <si>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</si>
  <si>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</si>
  <si>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</si>
  <si>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</si>
  <si>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</si>
  <si>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</si>
  <si>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</si>
  <si>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</si>
  <si>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</si>
  <si>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</si>
  <si>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</si>
  <si>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</si>
  <si>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</si>
  <si>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</si>
  <si>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</si>
  <si>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</si>
  <si>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</si>
  <si>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</si>
  <si>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</si>
  <si>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</si>
  <si>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</si>
  <si>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</si>
  <si>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</si>
  <si>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</si>
  <si>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</si>
  <si>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</si>
  <si>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</si>
  <si>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</si>
  <si>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</si>
  <si>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</si>
  <si>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</si>
  <si>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</si>
  <si>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</si>
  <si>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</si>
  <si>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</si>
  <si>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</si>
  <si>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</si>
  <si>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</si>
  <si>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</si>
  <si>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</si>
  <si>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</si>
  <si>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</si>
  <si>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</si>
  <si>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</si>
  <si>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</si>
  <si>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</si>
  <si>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</si>
  <si>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</si>
  <si>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</si>
  <si>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</si>
  <si>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</si>
  <si>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</si>
  <si>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</si>
  <si>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</si>
  <si>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</si>
  <si>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</si>
  <si>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</si>
  <si>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</si>
  <si>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</si>
  <si>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</si>
  <si>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</si>
  <si>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</si>
  <si>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</si>
  <si>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</si>
  <si>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</si>
  <si>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</si>
  <si>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</si>
  <si>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</si>
  <si>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</si>
  <si>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</si>
  <si>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</si>
  <si>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</si>
  <si>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</si>
  <si>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</si>
  <si>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</si>
  <si>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</si>
  <si>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</si>
  <si>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</si>
  <si>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</si>
  <si>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</si>
  <si>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</si>
  <si>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</si>
  <si>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</si>
  <si>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</si>
  <si>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</si>
  <si>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</si>
  <si>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</si>
  <si>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</si>
  <si>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</si>
  <si>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</si>
  <si>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</si>
  <si>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</si>
  <si>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</si>
  <si>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</si>
  <si>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</si>
  <si>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</si>
  <si>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</si>
  <si>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</si>
  <si>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</si>
  <si>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</si>
  <si>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</si>
  <si>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</si>
  <si>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</si>
  <si>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</si>
  <si>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</si>
  <si>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</si>
  <si>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</si>
  <si>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</si>
  <si>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</si>
  <si>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</si>
  <si>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</si>
  <si>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</si>
  <si>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</si>
  <si>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</si>
  <si>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</si>
  <si>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</si>
  <si>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</si>
  <si>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</si>
  <si>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</si>
  <si>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</si>
  <si>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</si>
  <si>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</si>
  <si>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</si>
  <si>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</si>
  <si>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</si>
  <si>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</si>
  <si>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</si>
  <si>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</si>
  <si>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</si>
  <si>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</si>
  <si>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</si>
  <si>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</si>
  <si>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</si>
  <si>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</si>
  <si>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</si>
  <si>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</si>
  <si>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</si>
  <si>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</si>
  <si>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</si>
  <si>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</si>
  <si>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</si>
  <si>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</si>
  <si>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</si>
  <si>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</si>
  <si>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</si>
  <si>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</si>
  <si>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</si>
  <si>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</si>
  <si>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</si>
  <si>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</si>
  <si>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</si>
  <si>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</si>
  <si>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</si>
  <si>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</si>
  <si>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</si>
  <si>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</si>
  <si>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</si>
  <si>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</si>
  <si>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</si>
  <si>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</si>
  <si>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</si>
  <si>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</si>
  <si>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</si>
  <si>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</si>
  <si>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</si>
  <si>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</si>
  <si>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</si>
  <si>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</si>
  <si>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</si>
  <si>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</si>
  <si>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</si>
  <si>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</si>
  <si>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</si>
  <si>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</si>
  <si>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</si>
  <si>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</si>
  <si>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</si>
  <si>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</si>
  <si>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</si>
  <si>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</si>
  <si>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</si>
  <si>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</si>
  <si>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</si>
  <si>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</si>
  <si>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</si>
  <si>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</si>
  <si>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</si>
  <si>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</si>
  <si>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</si>
  <si>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</si>
  <si>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</si>
  <si>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</si>
  <si>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</si>
  <si>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</si>
  <si>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</si>
  <si>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</si>
  <si>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</si>
  <si>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</si>
  <si>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</si>
  <si>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</si>
  <si>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</si>
  <si>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</si>
  <si>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</si>
  <si>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</si>
  <si>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</si>
  <si>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</si>
  <si>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</si>
  <si>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</si>
  <si>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</si>
  <si>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</si>
  <si>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</si>
  <si>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</si>
  <si>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</si>
  <si>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</si>
  <si>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</si>
  <si>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</si>
  <si>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</si>
  <si>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</si>
  <si>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</si>
  <si>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</si>
  <si>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</si>
  <si>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</si>
  <si>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</si>
  <si>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</si>
  <si>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</si>
  <si>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</si>
  <si>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</si>
  <si>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</si>
  <si>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</si>
  <si>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</si>
  <si>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</si>
  <si>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</si>
  <si>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</si>
  <si>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</si>
  <si>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</si>
  <si>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</si>
  <si>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</si>
  <si>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</si>
  <si>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</si>
  <si>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</si>
  <si>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</si>
  <si>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</si>
  <si>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</si>
  <si>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</si>
  <si>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</si>
  <si>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</si>
  <si>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</si>
  <si>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</si>
  <si>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</si>
  <si>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</si>
  <si>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</si>
  <si>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</si>
  <si>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</si>
  <si>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</si>
  <si>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</si>
  <si>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</si>
  <si>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</si>
  <si>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</si>
  <si>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</si>
  <si>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</si>
  <si>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</si>
  <si>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</si>
  <si>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</si>
  <si>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</si>
  <si>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</si>
  <si>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</si>
  <si>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</si>
  <si>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</si>
  <si>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</si>
  <si>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</si>
  <si>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</si>
  <si>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</si>
  <si>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</si>
  <si>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</si>
  <si>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</si>
  <si>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</si>
  <si>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</si>
  <si>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</si>
  <si>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</si>
  <si>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</si>
  <si>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</si>
  <si>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</si>
  <si>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</si>
  <si>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</si>
  <si>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</si>
  <si>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</si>
  <si>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</si>
  <si>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</si>
  <si>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</si>
  <si>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</si>
  <si>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</si>
  <si>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</si>
  <si>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</si>
  <si>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</si>
  <si>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</si>
  <si>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</si>
  <si>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</si>
  <si>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</si>
  <si>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</si>
  <si>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</si>
  <si>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</si>
  <si>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</si>
  <si>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</si>
  <si>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</si>
  <si>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</si>
  <si>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</si>
  <si>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</si>
  <si>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</si>
  <si>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</si>
  <si>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</si>
  <si>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</si>
  <si>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</si>
  <si>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</si>
  <si>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</si>
  <si>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</si>
  <si>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</si>
  <si>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</si>
  <si>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</si>
  <si>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</si>
  <si>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</si>
  <si>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</si>
  <si>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</si>
  <si>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</si>
  <si>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</si>
  <si>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</si>
  <si>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</si>
  <si>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</si>
  <si>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</si>
  <si>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</si>
  <si>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</si>
  <si>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</si>
  <si>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</si>
  <si>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</si>
  <si>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</si>
  <si>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</si>
  <si>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</si>
  <si>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</si>
  <si>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</si>
  <si>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</si>
  <si>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</si>
  <si>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</si>
  <si>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</si>
  <si>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</si>
  <si>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</si>
  <si>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</si>
  <si>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</si>
  <si>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</si>
  <si>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</si>
  <si>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</si>
  <si>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</si>
  <si>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</si>
  <si>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</si>
  <si>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</si>
  <si>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</si>
  <si>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</si>
  <si>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</si>
  <si>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</si>
  <si>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</si>
  <si>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</si>
  <si>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</si>
  <si>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</si>
  <si>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</si>
  <si>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</si>
  <si>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</si>
  <si>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</si>
  <si>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</si>
  <si>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</si>
  <si>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</si>
  <si>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</si>
  <si>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</si>
  <si>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</si>
  <si>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</si>
  <si>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</si>
  <si>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</si>
  <si>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</si>
  <si>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</si>
  <si>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</si>
  <si>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</si>
  <si>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</si>
  <si>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</si>
  <si>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</si>
  <si>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</si>
  <si>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</si>
  <si>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</si>
  <si>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</si>
  <si>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</si>
  <si>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</si>
  <si>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</si>
  <si>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</si>
  <si>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</si>
  <si>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</si>
  <si>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</si>
  <si>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</si>
  <si>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</si>
  <si>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</si>
  <si>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</si>
  <si>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</si>
  <si>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</si>
  <si>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</si>
  <si>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</si>
  <si>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</si>
  <si>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</si>
  <si>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</si>
  <si>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</si>
  <si>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</si>
  <si>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</si>
  <si>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</si>
  <si>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</si>
  <si>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</si>
  <si>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</si>
  <si>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</si>
  <si>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</si>
  <si>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</si>
  <si>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</si>
  <si>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</si>
  <si>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</si>
  <si>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</si>
  <si>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</si>
  <si>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</si>
  <si>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</si>
  <si>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</si>
  <si>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</si>
  <si>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</si>
  <si>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</si>
  <si>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</si>
  <si>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</si>
  <si>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</si>
  <si>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</si>
  <si>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</si>
  <si>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</si>
  <si>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</si>
  <si>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</si>
  <si>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</si>
  <si>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</si>
  <si>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</si>
  <si>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</si>
  <si>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</si>
  <si>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</si>
  <si>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</si>
  <si>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</si>
  <si>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</si>
  <si>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</si>
  <si>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</si>
  <si>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</si>
  <si>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</si>
  <si>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</si>
  <si>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</si>
  <si>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</si>
  <si>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</si>
  <si>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</si>
  <si>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</si>
  <si>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</si>
  <si>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</si>
  <si>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</si>
  <si>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</si>
  <si>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</si>
  <si>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</si>
  <si>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</si>
  <si>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</si>
  <si>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</si>
  <si>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</si>
  <si>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</si>
  <si>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</si>
  <si>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</si>
  <si>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</si>
  <si>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</si>
  <si>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</si>
  <si>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</si>
  <si>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</si>
  <si>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</si>
  <si>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</si>
  <si>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</si>
  <si>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</si>
  <si>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</si>
  <si>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</si>
  <si>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</si>
  <si>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</si>
  <si>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</si>
  <si>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</si>
  <si>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</si>
  <si>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</si>
  <si>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</si>
  <si>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</si>
  <si>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</si>
  <si>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</si>
  <si>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</si>
  <si>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</si>
  <si>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</si>
  <si>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</si>
  <si>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</si>
  <si>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</si>
  <si>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</si>
  <si>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</si>
  <si>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</si>
  <si>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</si>
  <si>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</si>
  <si>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</si>
  <si>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</si>
  <si>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</si>
  <si>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</si>
  <si>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</si>
  <si>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</si>
  <si>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</si>
  <si>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</si>
  <si>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</si>
  <si>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</si>
  <si>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</si>
  <si>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</si>
  <si>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</si>
  <si>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</si>
  <si>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</si>
  <si>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</si>
  <si>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</si>
  <si>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</si>
  <si>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</si>
  <si>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</si>
  <si>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</si>
  <si>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</si>
  <si>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</si>
  <si>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</si>
  <si>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</si>
  <si>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</si>
  <si>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</si>
  <si>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</si>
  <si>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</si>
  <si>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</si>
  <si>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</si>
  <si>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</si>
  <si>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</si>
  <si>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</si>
  <si>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</si>
  <si>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</si>
  <si>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</si>
  <si>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</si>
  <si>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</si>
  <si>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</si>
  <si>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</si>
  <si>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</si>
  <si>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</si>
  <si>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</si>
  <si>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</si>
  <si>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</si>
  <si>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</si>
  <si>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</si>
  <si>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</si>
  <si>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</si>
  <si>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</si>
  <si>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</si>
  <si>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</si>
  <si>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</si>
  <si>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</si>
  <si>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</si>
  <si>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</si>
  <si>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</si>
  <si>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</si>
  <si>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</si>
  <si>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</si>
  <si>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</si>
  <si>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</si>
  <si>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</si>
  <si>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</si>
  <si>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</si>
  <si>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</si>
  <si>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</si>
  <si>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</si>
  <si>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</si>
  <si>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</si>
  <si>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</si>
  <si>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</si>
  <si>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</si>
  <si>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</si>
  <si>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</si>
  <si>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</si>
  <si>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</si>
  <si>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</si>
  <si>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</si>
  <si>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</si>
  <si>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</si>
  <si>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</si>
  <si>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</si>
  <si>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</si>
  <si>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</si>
  <si>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</si>
  <si>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</si>
  <si>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</si>
  <si>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</si>
  <si>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</si>
  <si>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</si>
  <si>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</si>
  <si>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</si>
  <si>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</si>
  <si>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</si>
  <si>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</si>
  <si>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</si>
  <si>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</si>
  <si>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</si>
  <si>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</si>
  <si>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</si>
  <si>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</si>
  <si>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</si>
  <si>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</si>
  <si>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</si>
  <si>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</si>
  <si>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</si>
  <si>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</si>
  <si>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</si>
  <si>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</si>
  <si>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</si>
  <si>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</si>
  <si>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</si>
  <si>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</si>
  <si>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</si>
  <si>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</si>
  <si>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</si>
  <si>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</si>
  <si>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</si>
  <si>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</si>
  <si>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</si>
  <si>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</si>
  <si>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</si>
  <si>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</si>
  <si>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</si>
  <si>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</si>
  <si>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</si>
  <si>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</si>
  <si>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</si>
  <si>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</si>
  <si>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</si>
  <si>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</si>
  <si>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</si>
  <si>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</si>
  <si>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</si>
  <si>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</si>
  <si>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</si>
  <si>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</si>
  <si>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</si>
  <si>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</si>
  <si>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</si>
  <si>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</si>
  <si>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</si>
  <si>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</si>
  <si>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</si>
  <si>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</si>
  <si>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</si>
  <si>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</si>
  <si>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</si>
  <si>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</si>
  <si>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</si>
  <si>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</si>
  <si>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</si>
  <si>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</si>
  <si>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</si>
  <si>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</si>
  <si>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</si>
  <si>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</si>
  <si>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</si>
  <si>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</si>
  <si>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</si>
  <si>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</si>
  <si>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</si>
  <si>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</si>
  <si>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</si>
  <si>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</si>
  <si>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</si>
  <si>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</si>
  <si>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</si>
  <si>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</si>
  <si>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</si>
  <si>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</si>
  <si>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</si>
  <si>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</si>
  <si>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</si>
  <si>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</si>
  <si>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</si>
  <si>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</si>
  <si>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</si>
  <si>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</si>
  <si>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</si>
  <si>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</si>
  <si>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</si>
  <si>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</si>
  <si>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</si>
  <si>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</si>
  <si>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</si>
  <si>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</si>
  <si>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</si>
  <si>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</si>
  <si>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</si>
  <si>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</si>
  <si>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</si>
  <si>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</si>
  <si>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</si>
  <si>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</si>
  <si>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</si>
  <si>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</si>
  <si>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</si>
  <si>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</si>
  <si>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</si>
  <si>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</si>
  <si>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</si>
  <si>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</si>
  <si>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</si>
  <si>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</si>
  <si>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</si>
  <si>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</si>
  <si>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</si>
  <si>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</si>
  <si>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</si>
  <si>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</si>
  <si>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</si>
  <si>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</si>
  <si>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</si>
  <si>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</si>
  <si>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</si>
  <si>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</si>
  <si>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</si>
  <si>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</si>
  <si>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</si>
  <si>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</si>
  <si>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</si>
  <si>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</si>
  <si>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</si>
  <si>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</si>
  <si>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</si>
  <si>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</si>
  <si>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</si>
  <si>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</si>
  <si>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</si>
  <si>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</si>
  <si>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</si>
  <si>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</si>
  <si>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</si>
  <si>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</si>
  <si>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</si>
  <si>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</si>
  <si>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</si>
  <si>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</si>
  <si>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</si>
  <si>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</si>
  <si>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</si>
  <si>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</si>
  <si>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</si>
  <si>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</si>
  <si>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</si>
  <si>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</si>
  <si>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</si>
  <si>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</si>
  <si>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</si>
  <si>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</si>
  <si>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</si>
  <si>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</si>
  <si>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</si>
  <si>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</si>
  <si>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</si>
  <si>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</si>
  <si>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</si>
  <si>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</si>
  <si>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</si>
  <si>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</si>
  <si>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</si>
  <si>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</si>
  <si>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</si>
  <si>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</si>
  <si>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</si>
  <si>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</si>
  <si>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</si>
  <si>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</si>
  <si>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</si>
  <si>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</si>
  <si>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</si>
  <si>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</si>
  <si>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</si>
  <si>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</si>
  <si>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</si>
  <si>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</si>
  <si>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</si>
  <si>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</si>
  <si>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</si>
  <si>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</si>
  <si>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</si>
  <si>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</si>
  <si>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</si>
  <si>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</si>
  <si>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</si>
  <si>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</si>
  <si>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</si>
  <si>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</si>
  <si>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</si>
  <si>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</si>
  <si>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</si>
  <si>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</si>
  <si>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</si>
  <si>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</si>
  <si>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</si>
  <si>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</si>
  <si>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</si>
  <si>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</si>
  <si>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</si>
  <si>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</si>
  <si>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</si>
  <si>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</si>
  <si>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</si>
  <si>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</si>
  <si>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</si>
  <si>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</si>
  <si>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</si>
  <si>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</si>
  <si>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</si>
  <si>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</si>
  <si>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</si>
  <si>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</si>
  <si>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</si>
  <si>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</si>
  <si>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</si>
  <si>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</si>
  <si>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</si>
  <si>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</si>
  <si>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</si>
  <si>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</si>
  <si>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</si>
  <si>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</si>
  <si>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</si>
  <si>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</si>
  <si>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</si>
  <si>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</si>
  <si>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</si>
  <si>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</si>
  <si>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</si>
  <si>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</si>
  <si>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</si>
  <si>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</si>
  <si>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</si>
  <si>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</si>
  <si>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</si>
  <si>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</si>
  <si>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</si>
  <si>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</si>
  <si>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</si>
  <si>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</si>
  <si>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</si>
  <si>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</si>
  <si>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</si>
  <si>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</si>
  <si>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</si>
  <si>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</si>
  <si>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</si>
  <si>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</si>
  <si>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</si>
  <si>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</si>
  <si>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</si>
  <si>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</si>
  <si>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</si>
  <si>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</si>
  <si>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</si>
  <si>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</si>
  <si>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</si>
  <si>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</si>
  <si>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</si>
  <si>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</si>
  <si>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</si>
  <si>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</si>
  <si>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</si>
  <si>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</si>
  <si>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</si>
  <si>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</si>
  <si>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</si>
  <si>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</si>
  <si>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</si>
  <si>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</si>
  <si>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</si>
  <si>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</si>
  <si>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</si>
  <si>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</si>
  <si>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</si>
  <si>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</si>
  <si>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</si>
  <si>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</si>
  <si>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</si>
  <si>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</si>
  <si>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</si>
  <si>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</si>
  <si>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</si>
  <si>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</si>
  <si>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</si>
  <si>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</si>
  <si>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</si>
  <si>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</si>
  <si>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</si>
  <si>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</si>
  <si>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</si>
  <si>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</si>
  <si>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</si>
  <si>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</si>
  <si>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</si>
  <si>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</si>
  <si>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</si>
  <si>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</si>
  <si>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</si>
  <si>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</si>
  <si>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</si>
  <si>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</si>
  <si>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</si>
  <si>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</si>
  <si>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</si>
  <si>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</si>
  <si>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</si>
  <si>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</si>
  <si>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</si>
  <si>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</si>
  <si>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</si>
  <si>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</si>
  <si>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</si>
  <si>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</si>
  <si>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</si>
  <si>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</si>
  <si>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</si>
  <si>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</si>
  <si>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</si>
  <si>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</si>
  <si>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</si>
  <si>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</si>
  <si>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</si>
  <si>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</si>
  <si>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</si>
  <si>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</si>
  <si>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</si>
  <si>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</si>
  <si>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</si>
  <si>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</si>
  <si>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</si>
  <si>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</si>
  <si>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</si>
  <si>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</si>
  <si>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</si>
  <si>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</si>
  <si>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</si>
  <si>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</si>
  <si>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</si>
  <si>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</si>
  <si>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</si>
  <si>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</si>
  <si>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</si>
  <si>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</si>
  <si>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</si>
  <si>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</si>
  <si>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</si>
  <si>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</si>
  <si>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</si>
  <si>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</si>
  <si>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</si>
  <si>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</si>
  <si>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</si>
  <si>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</si>
  <si>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</si>
  <si>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</si>
  <si>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</si>
  <si>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</si>
  <si>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</si>
  <si>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</si>
  <si>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</si>
  <si>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</si>
  <si>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</si>
  <si>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</si>
  <si>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</si>
  <si>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</si>
  <si>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</si>
  <si>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</si>
  <si>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</si>
  <si>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</si>
  <si>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</si>
  <si>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</si>
  <si>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</si>
  <si>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</si>
  <si>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</si>
  <si>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</si>
  <si>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</si>
  <si>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</si>
  <si>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</si>
  <si>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</si>
  <si>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</si>
  <si>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</si>
  <si>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</si>
  <si>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</si>
  <si>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</si>
  <si>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</si>
  <si>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</si>
  <si>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</si>
  <si>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</si>
  <si>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</si>
  <si>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</si>
  <si>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</si>
  <si>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</si>
  <si>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</si>
  <si>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</si>
  <si>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</si>
  <si>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</si>
  <si>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</si>
  <si>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</si>
  <si>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</si>
  <si>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</si>
  <si>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</si>
  <si>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</si>
  <si>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</si>
  <si>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</si>
  <si>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</si>
  <si>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</si>
  <si>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</si>
  <si>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</si>
  <si>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</si>
  <si>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</si>
  <si>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</si>
  <si>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</si>
  <si>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</si>
  <si>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</si>
  <si>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</si>
  <si>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</si>
  <si>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</si>
  <si>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</si>
  <si>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</si>
  <si>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</si>
  <si>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</si>
  <si>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</si>
  <si>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</si>
  <si>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</si>
  <si>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</si>
  <si>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</si>
  <si>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</si>
  <si>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</si>
  <si>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</si>
  <si>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</si>
  <si>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</si>
  <si>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</si>
  <si>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</si>
  <si>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</si>
  <si>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</si>
  <si>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</si>
  <si>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</si>
  <si>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</si>
  <si>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</si>
  <si>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</si>
  <si>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</si>
  <si>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</si>
  <si>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</si>
  <si>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</si>
  <si>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</si>
  <si>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</si>
  <si>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</si>
  <si>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</si>
  <si>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</si>
  <si>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</si>
  <si>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</si>
  <si>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</si>
  <si>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</si>
  <si>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</si>
  <si>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</si>
  <si>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</si>
  <si>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</si>
  <si>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</si>
  <si>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</si>
  <si>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</si>
  <si>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</si>
  <si>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</si>
  <si>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</si>
  <si>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</si>
  <si>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</si>
  <si>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</si>
  <si>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</si>
  <si>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</si>
  <si>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</si>
  <si>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</si>
  <si>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</si>
  <si>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</si>
  <si>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</si>
  <si>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</si>
  <si>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</si>
  <si>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</si>
  <si>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</si>
  <si>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</si>
  <si>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</si>
  <si>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</si>
  <si>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</si>
  <si>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</si>
  <si>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</si>
  <si>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</si>
  <si>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</si>
  <si>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</si>
  <si>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</si>
  <si>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</si>
  <si>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</si>
  <si>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</si>
  <si>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</si>
  <si>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</si>
  <si>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</si>
  <si>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</si>
  <si>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</si>
  <si>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</si>
  <si>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</si>
  <si>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</si>
  <si>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</si>
  <si>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</si>
  <si>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</si>
  <si>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</si>
  <si>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</si>
  <si>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</si>
  <si>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</si>
  <si>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</si>
  <si>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</si>
  <si>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</si>
  <si>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</si>
  <si>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</si>
  <si>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</si>
  <si>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</si>
  <si>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</si>
  <si>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</si>
  <si>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</si>
  <si>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</si>
  <si>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</si>
  <si>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</si>
  <si>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</si>
  <si>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</si>
  <si>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</si>
  <si>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</si>
  <si>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</si>
  <si>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</si>
  <si>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</si>
  <si>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</si>
  <si>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</si>
  <si>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</si>
  <si>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</si>
  <si>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</si>
  <si>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</si>
  <si>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</si>
  <si>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</si>
  <si>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</si>
  <si>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</si>
  <si>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</si>
  <si>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</si>
  <si>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</si>
  <si>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</si>
  <si>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</si>
  <si>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</si>
  <si>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</si>
  <si>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</si>
  <si>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</si>
  <si>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</si>
  <si>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</si>
  <si>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</si>
  <si>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</si>
  <si>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</si>
  <si>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</si>
  <si>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</si>
  <si>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</si>
  <si>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</si>
  <si>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</si>
  <si>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</si>
  <si>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</si>
  <si>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</si>
  <si>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</si>
  <si>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</si>
  <si>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</si>
  <si>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</si>
  <si>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</si>
  <si>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</si>
  <si>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</si>
  <si>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</si>
  <si>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</si>
  <si>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</si>
  <si>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</si>
  <si>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</si>
  <si>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</si>
  <si>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</si>
  <si>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</si>
  <si>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</si>
  <si>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</si>
  <si>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</si>
  <si>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</si>
  <si>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</si>
  <si>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</si>
  <si>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</si>
  <si>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</si>
  <si>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</si>
  <si>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</si>
  <si>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</si>
  <si>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</si>
  <si>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</si>
  <si>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</si>
  <si>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</si>
  <si>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</si>
  <si>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</si>
  <si>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</si>
  <si>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</si>
  <si>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</si>
  <si>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</si>
  <si>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</si>
  <si>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</si>
  <si>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</si>
  <si>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</si>
  <si>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</si>
  <si>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</si>
  <si>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</si>
  <si>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</si>
  <si>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</si>
  <si>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</si>
  <si>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</si>
  <si>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</si>
  <si>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</si>
  <si>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</si>
  <si>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</si>
  <si>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</si>
  <si>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</si>
  <si>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</si>
  <si>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</si>
  <si>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</si>
  <si>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</si>
  <si>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</si>
  <si>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</si>
  <si>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</si>
  <si>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</si>
  <si>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</si>
  <si>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</si>
  <si>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</si>
  <si>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</si>
  <si>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</si>
  <si>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</si>
  <si>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</si>
  <si>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</si>
  <si>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</si>
  <si>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</si>
  <si>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</si>
  <si>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</si>
  <si>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</si>
  <si>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</si>
  <si>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</si>
  <si>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</si>
  <si>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</si>
  <si>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</si>
  <si>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</si>
  <si>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</si>
  <si>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</si>
  <si>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</si>
  <si>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</si>
  <si>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</si>
  <si>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</si>
  <si>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</si>
  <si>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</si>
  <si>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</si>
  <si>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</si>
  <si>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</si>
  <si>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</si>
  <si>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</si>
  <si>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</si>
  <si>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</si>
  <si>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</si>
  <si>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</si>
  <si>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</si>
  <si>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</si>
  <si>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</si>
  <si>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</si>
  <si>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</si>
  <si>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</si>
  <si>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</si>
  <si>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</si>
  <si>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</si>
  <si>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</si>
  <si>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</si>
  <si>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</si>
  <si>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</si>
  <si>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</si>
  <si>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</si>
  <si>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</si>
  <si>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</si>
  <si>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</si>
  <si>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</si>
  <si>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</si>
  <si>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</si>
  <si>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</si>
  <si>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</si>
  <si>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</si>
  <si>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</si>
  <si>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</si>
  <si>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</si>
  <si>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</si>
  <si>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</si>
  <si>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</si>
  <si>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</si>
  <si>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</si>
  <si>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</si>
  <si>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</si>
  <si>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</si>
  <si>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</si>
  <si>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</si>
  <si>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</si>
  <si>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</si>
  <si>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</si>
  <si>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</si>
  <si>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</si>
  <si>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</si>
  <si>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</si>
  <si>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</si>
  <si>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</si>
  <si>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</si>
  <si>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</si>
  <si>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</si>
  <si>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</si>
  <si>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</si>
  <si>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</si>
  <si>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</si>
  <si>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</si>
  <si>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</si>
  <si>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</si>
  <si>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</si>
  <si>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</si>
  <si>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</si>
  <si>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</si>
  <si>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</si>
  <si>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</si>
  <si>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</si>
  <si>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</si>
  <si>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</si>
  <si>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</si>
  <si>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</si>
  <si>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</si>
  <si>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</si>
  <si>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</si>
  <si>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</si>
  <si>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</si>
  <si>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</si>
  <si>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</si>
  <si>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</si>
  <si>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</si>
  <si>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</si>
  <si>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</si>
  <si>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</si>
  <si>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</si>
  <si>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</si>
  <si>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</si>
  <si>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</si>
  <si>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</si>
  <si>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</si>
  <si>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</si>
  <si>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</si>
  <si>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</si>
  <si>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</si>
  <si>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</si>
  <si>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</si>
  <si>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</si>
  <si>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</si>
  <si>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</si>
  <si>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</si>
  <si>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</si>
  <si>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</si>
  <si>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</si>
  <si>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</si>
  <si>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</si>
  <si>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</si>
  <si>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</si>
  <si>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</si>
  <si>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</si>
  <si>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</si>
  <si>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</si>
  <si>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</si>
  <si>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</si>
  <si>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</si>
  <si>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</si>
  <si>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</si>
  <si>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</si>
  <si>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</si>
  <si>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</si>
  <si>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</si>
  <si>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</si>
  <si>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</si>
  <si>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</si>
  <si>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</si>
  <si>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</si>
  <si>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</si>
  <si>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</si>
  <si>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</si>
  <si>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</si>
  <si>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</si>
  <si>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</si>
  <si>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</si>
  <si>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</si>
  <si>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</si>
  <si>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</si>
  <si>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</si>
  <si>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</si>
  <si>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</si>
  <si>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</si>
  <si>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</si>
  <si>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</si>
  <si>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</si>
  <si>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</si>
  <si>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</si>
  <si>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</si>
  <si>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</si>
  <si>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</si>
  <si>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</si>
  <si>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</si>
  <si>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</si>
  <si>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</si>
  <si>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</si>
  <si>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</si>
  <si>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</si>
  <si>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</si>
  <si>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</si>
  <si>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</si>
  <si>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</si>
  <si>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</si>
  <si>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</si>
  <si>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</si>
  <si>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</si>
  <si>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</si>
  <si>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</si>
  <si>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</si>
  <si>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</si>
  <si>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</si>
  <si>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</si>
  <si>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</si>
  <si>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</si>
  <si>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</si>
  <si>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</si>
  <si>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</si>
  <si>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</si>
  <si>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</si>
  <si>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</si>
  <si>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</si>
  <si>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</si>
  <si>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</si>
  <si>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</si>
  <si>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</si>
  <si>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</si>
  <si>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</si>
  <si>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</si>
  <si>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</si>
  <si>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</si>
  <si>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</si>
  <si>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</si>
  <si>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</si>
  <si>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</si>
  <si>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</si>
  <si>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</si>
  <si>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</si>
  <si>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</si>
  <si>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</si>
  <si>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</si>
  <si>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</si>
  <si>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</si>
  <si>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</si>
  <si>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</si>
  <si>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</si>
  <si>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</si>
  <si>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</si>
  <si>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</si>
  <si>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</si>
  <si>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</si>
  <si>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</si>
  <si>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</si>
  <si>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</si>
  <si>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</si>
  <si>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</si>
  <si>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</si>
  <si>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</si>
  <si>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</si>
  <si>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</si>
  <si>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</si>
  <si>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</si>
  <si>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</si>
  <si>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</si>
  <si>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</si>
  <si>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</si>
  <si>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</si>
  <si>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</si>
  <si>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</si>
  <si>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</si>
  <si>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</si>
  <si>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</si>
  <si>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</si>
  <si>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</si>
  <si>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</si>
  <si>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</si>
  <si>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</si>
  <si>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</si>
  <si>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</si>
  <si>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</si>
  <si>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</si>
  <si>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</si>
  <si>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</si>
  <si>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</si>
  <si>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</si>
  <si>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</si>
  <si>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</si>
  <si>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</si>
  <si>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</si>
  <si>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</si>
  <si>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</si>
  <si>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</si>
  <si>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</si>
  <si>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</si>
  <si>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</si>
  <si>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</si>
  <si>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</si>
  <si>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</si>
  <si>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</si>
  <si>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</si>
  <si>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</si>
  <si>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</si>
  <si>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</si>
  <si>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</si>
  <si>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</si>
  <si>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</si>
  <si>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</si>
  <si>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</si>
  <si>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</si>
  <si>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</si>
  <si>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</si>
  <si>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</si>
  <si>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</si>
  <si>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</si>
  <si>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</si>
  <si>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</si>
  <si>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</si>
  <si>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</si>
  <si>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</si>
  <si>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</si>
  <si>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</si>
  <si>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</si>
  <si>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</si>
  <si>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</si>
  <si>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</si>
  <si>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</si>
  <si>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</si>
  <si>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</si>
  <si>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</si>
  <si>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</si>
  <si>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</si>
  <si>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</si>
  <si>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</si>
  <si>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</si>
  <si>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</si>
  <si>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</si>
  <si>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</si>
  <si>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</si>
  <si>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</si>
  <si>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</si>
  <si>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</si>
  <si>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</si>
  <si>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</si>
  <si>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</si>
  <si>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</si>
  <si>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</si>
  <si>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</si>
  <si>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</si>
  <si>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</si>
  <si>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</si>
  <si>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</si>
  <si>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</si>
  <si>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</si>
  <si>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</si>
  <si>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</si>
  <si>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</si>
  <si>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</si>
  <si>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</si>
  <si>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</si>
  <si>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</si>
  <si>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</si>
  <si>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</si>
  <si>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</si>
  <si>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</si>
  <si>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</si>
  <si>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</si>
  <si>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</si>
  <si>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</si>
  <si>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</si>
  <si>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</si>
  <si>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</si>
  <si>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</si>
  <si>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</si>
  <si>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</si>
  <si>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</si>
  <si>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</si>
  <si>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</si>
  <si>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</si>
  <si>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</si>
  <si>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</si>
  <si>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</si>
  <si>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</si>
  <si>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</si>
  <si>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</si>
  <si>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</si>
  <si>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</si>
  <si>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</si>
  <si>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</si>
  <si>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</si>
  <si>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</si>
  <si>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</si>
  <si>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</si>
  <si>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</si>
  <si>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</si>
  <si>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</si>
  <si>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</si>
  <si>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</si>
  <si>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</si>
  <si>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</si>
  <si>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</si>
  <si>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</si>
  <si>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</si>
  <si>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</si>
  <si>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</si>
  <si>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</si>
  <si>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</si>
  <si>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</si>
  <si>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</si>
  <si>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</si>
  <si>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</si>
  <si>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</si>
  <si>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</si>
  <si>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</si>
  <si>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</si>
  <si>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</si>
  <si>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</si>
  <si>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</si>
  <si>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</si>
  <si>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</si>
  <si>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</si>
  <si>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</si>
  <si>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</si>
  <si>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</si>
  <si>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</si>
  <si>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</si>
  <si>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</si>
  <si>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</si>
  <si>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</si>
  <si>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</si>
  <si>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</si>
  <si>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</si>
  <si>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</si>
  <si>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</si>
  <si>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</si>
  <si>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</si>
  <si>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</si>
  <si>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</si>
  <si>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</si>
  <si>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</si>
  <si>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</si>
  <si>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</si>
  <si>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</si>
  <si>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</si>
  <si>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</si>
  <si>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</si>
  <si>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</si>
  <si>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</si>
  <si>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</si>
  <si>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</si>
  <si>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</si>
  <si>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</si>
  <si>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</si>
  <si>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</si>
  <si>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</si>
  <si>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</si>
  <si>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</si>
  <si>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</si>
  <si>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</si>
  <si>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</si>
  <si>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</si>
  <si>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</si>
  <si>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</si>
  <si>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</si>
  <si>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</si>
  <si>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</si>
  <si>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</si>
  <si>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</si>
  <si>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</si>
  <si>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</si>
  <si>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</si>
  <si>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</si>
  <si>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</si>
  <si>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</si>
  <si>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</si>
  <si>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</si>
  <si>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</si>
  <si>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</si>
  <si>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</si>
  <si>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</si>
  <si>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</si>
  <si>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</si>
  <si>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</si>
  <si>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</si>
  <si>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</si>
  <si>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</si>
  <si>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</si>
  <si>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</si>
  <si>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</si>
  <si>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</si>
  <si>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</si>
  <si>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</si>
  <si>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</si>
  <si>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</si>
  <si>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</si>
  <si>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</si>
  <si>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</si>
  <si>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</si>
  <si>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</si>
  <si>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</si>
  <si>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</si>
  <si>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</si>
  <si>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</si>
  <si>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</si>
  <si>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</si>
  <si>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</si>
  <si>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</si>
  <si>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</si>
  <si>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</si>
  <si>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</si>
  <si>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</si>
  <si>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</si>
  <si>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</si>
  <si>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</si>
  <si>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</si>
  <si>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</si>
  <si>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</si>
  <si>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</si>
  <si>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</si>
  <si>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</si>
  <si>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</si>
  <si>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</si>
  <si>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</si>
  <si>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</si>
  <si>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</si>
  <si>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</si>
  <si>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</si>
  <si>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</si>
  <si>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</si>
  <si>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</si>
  <si>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</si>
  <si>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</si>
  <si>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</si>
  <si>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</si>
  <si>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</si>
  <si>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</si>
  <si>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</si>
  <si>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</si>
  <si>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</si>
  <si>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</si>
  <si>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</si>
  <si>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</si>
  <si>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</si>
  <si>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</si>
  <si>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</si>
  <si>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</si>
  <si>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</si>
  <si>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</si>
  <si>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</si>
  <si>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</si>
  <si>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</si>
  <si>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</si>
  <si>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</si>
  <si>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</si>
  <si>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</si>
  <si>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</si>
  <si>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</si>
  <si>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</si>
  <si>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</si>
  <si>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</si>
  <si>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</si>
  <si>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</si>
  <si>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</si>
  <si>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</si>
  <si>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</si>
  <si>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</si>
  <si>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</si>
  <si>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</si>
  <si>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</si>
  <si>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</si>
  <si>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</si>
  <si>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</si>
  <si>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</si>
  <si>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</si>
  <si>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</si>
  <si>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</si>
  <si>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</si>
  <si>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</si>
  <si>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</si>
  <si>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</si>
  <si>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</si>
  <si>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</si>
  <si>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</si>
  <si>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</si>
  <si>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</si>
  <si>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</si>
  <si>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</si>
  <si>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</si>
  <si>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</si>
  <si>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</si>
  <si>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</si>
  <si>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</si>
  <si>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</si>
  <si>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</si>
  <si>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</si>
  <si>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</si>
  <si>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</si>
  <si>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</si>
  <si>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</si>
  <si>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</si>
  <si>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</si>
  <si>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</si>
  <si>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</si>
  <si>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</si>
  <si>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</si>
  <si>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</si>
  <si>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</si>
  <si>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</si>
  <si>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</si>
  <si>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</si>
  <si>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</si>
  <si>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</si>
  <si>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</si>
  <si>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</si>
  <si>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</si>
  <si>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</si>
  <si>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</si>
  <si>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</si>
  <si>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</si>
  <si>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</si>
  <si>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</si>
  <si>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</si>
  <si>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</si>
  <si>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</si>
  <si>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</si>
  <si>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</si>
  <si>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</si>
  <si>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</si>
  <si>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</si>
  <si>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</si>
  <si>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</si>
  <si>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</si>
  <si>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</si>
  <si>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</si>
  <si>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</si>
  <si>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</si>
  <si>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</si>
  <si>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</si>
  <si>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</si>
  <si>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</si>
  <si>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</si>
  <si>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</si>
  <si>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</si>
  <si>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</si>
  <si>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</si>
  <si>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</si>
  <si>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</si>
  <si>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</si>
  <si>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</si>
  <si>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</si>
  <si>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</si>
  <si>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</si>
  <si>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</si>
  <si>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</si>
  <si>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</si>
  <si>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</si>
  <si>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</si>
  <si>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</si>
  <si>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</si>
  <si>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</si>
  <si>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</si>
  <si>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</si>
  <si>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</si>
  <si>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</si>
  <si>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</si>
  <si>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</si>
  <si>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</si>
  <si>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</si>
  <si>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</si>
  <si>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</si>
  <si>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</si>
  <si>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</si>
  <si>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</si>
  <si>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</si>
  <si>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</si>
  <si>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</si>
  <si>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</si>
  <si>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</si>
  <si>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</si>
  <si>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</si>
  <si>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</si>
  <si>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</si>
  <si>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</si>
  <si>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</si>
  <si>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</si>
  <si>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</si>
  <si>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</si>
  <si>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</si>
  <si>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</si>
  <si>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</si>
  <si>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</si>
  <si>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</si>
  <si>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</si>
  <si>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</si>
  <si>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</si>
  <si>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</si>
  <si>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</si>
  <si>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</si>
  <si>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</si>
  <si>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</si>
  <si>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</si>
  <si>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</si>
  <si>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</si>
  <si>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</si>
  <si>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</si>
  <si>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</si>
  <si>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</si>
  <si>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</si>
  <si>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</si>
  <si>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</si>
  <si>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</si>
  <si>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</si>
  <si>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</si>
  <si>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</si>
  <si>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</si>
  <si>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</si>
  <si>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</si>
  <si>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</si>
  <si>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</si>
  <si>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</si>
  <si>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</si>
  <si>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</si>
  <si>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</si>
  <si>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</si>
  <si>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</si>
  <si>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</si>
  <si>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</si>
  <si>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</si>
  <si>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</si>
  <si>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</si>
  <si>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</si>
  <si>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</si>
  <si>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</si>
  <si>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</si>
  <si>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</si>
  <si>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</si>
  <si>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</si>
  <si>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</si>
  <si>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</si>
  <si>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</si>
  <si>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</si>
  <si>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</si>
  <si>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</si>
  <si>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</si>
  <si>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</si>
  <si>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</si>
  <si>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</si>
  <si>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</si>
  <si>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</si>
  <si>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</si>
  <si>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</si>
  <si>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</si>
  <si>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</si>
  <si>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</si>
  <si>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</si>
  <si>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</si>
  <si>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</si>
  <si>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</si>
  <si>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</si>
  <si>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</si>
  <si>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</si>
  <si>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</si>
  <si>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</si>
  <si>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</si>
  <si>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</si>
  <si>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</si>
  <si>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</si>
  <si>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</si>
  <si>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</si>
  <si>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</si>
  <si>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</si>
  <si>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</si>
  <si>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</si>
  <si>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</si>
  <si>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</si>
  <si>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</si>
  <si>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</si>
  <si>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</si>
  <si>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</si>
  <si>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</si>
  <si>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</si>
  <si>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</si>
  <si>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</si>
  <si>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</si>
  <si>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</si>
  <si>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</si>
  <si>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</si>
  <si>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</si>
  <si>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</si>
  <si>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</si>
  <si>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</si>
  <si>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</si>
  <si>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</si>
  <si>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</si>
  <si>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</si>
  <si>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</si>
  <si>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</si>
  <si>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</si>
  <si>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</si>
  <si>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</si>
  <si>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</si>
  <si>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</si>
  <si>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</si>
  <si>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</si>
  <si>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</si>
  <si>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</si>
  <si>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</si>
  <si>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</si>
  <si>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</si>
  <si>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</si>
  <si>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</si>
  <si>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</si>
  <si>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</si>
  <si>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</si>
  <si>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</si>
  <si>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</si>
  <si>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</si>
  <si>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</si>
  <si>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</si>
  <si>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</si>
  <si>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</si>
  <si>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</si>
  <si>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</si>
  <si>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</si>
  <si>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</si>
  <si>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</si>
  <si>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</si>
  <si>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</si>
  <si>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</si>
  <si>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</si>
  <si>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</si>
  <si>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</si>
  <si>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</si>
  <si>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</si>
  <si>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</si>
  <si>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</si>
  <si>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</si>
  <si>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</si>
  <si>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</si>
  <si>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</si>
  <si>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</si>
  <si>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</si>
  <si>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</si>
  <si>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</si>
  <si>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</si>
  <si>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</si>
  <si>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</si>
  <si>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</si>
  <si>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</si>
  <si>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</si>
  <si>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</si>
  <si>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</si>
  <si>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</si>
  <si>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</si>
  <si>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</si>
  <si>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</si>
  <si>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</si>
  <si>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</si>
  <si>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</si>
  <si>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</si>
  <si>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</si>
  <si>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</si>
  <si>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</si>
  <si>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</si>
  <si>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</si>
  <si>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</si>
  <si>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</si>
  <si>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</si>
  <si>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</si>
  <si>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</si>
  <si>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</si>
  <si>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</si>
  <si>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</si>
  <si>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</si>
  <si>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</si>
  <si>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</si>
  <si>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</si>
  <si>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</si>
  <si>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</si>
  <si>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</si>
  <si>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</si>
  <si>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</si>
  <si>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</si>
  <si>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</si>
  <si>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</si>
  <si>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</si>
  <si>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</si>
  <si>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</si>
  <si>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</si>
  <si>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</si>
  <si>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</si>
  <si>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</si>
  <si>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</si>
  <si>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</si>
  <si>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</si>
  <si>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</si>
  <si>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</si>
  <si>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</si>
  <si>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</si>
  <si>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</si>
  <si>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</si>
  <si>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</si>
  <si>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</si>
  <si>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</si>
  <si>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</si>
  <si>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</si>
  <si>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</si>
  <si>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</si>
  <si>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</si>
  <si>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</si>
  <si>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</si>
  <si>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</si>
  <si>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</si>
  <si>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</si>
  <si>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</si>
  <si>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</si>
  <si>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</si>
  <si>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</si>
  <si>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</si>
  <si>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</si>
  <si>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</si>
  <si>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</si>
  <si>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</si>
  <si>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</si>
  <si>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</si>
  <si>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</si>
  <si>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</si>
  <si>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</si>
  <si>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</si>
  <si>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</si>
  <si>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</si>
  <si>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</si>
  <si>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</si>
  <si>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</si>
  <si>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</si>
  <si>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</si>
  <si>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</si>
  <si>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</si>
  <si>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</si>
  <si>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</si>
  <si>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</si>
  <si>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</si>
  <si>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</si>
  <si>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</si>
  <si>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</si>
  <si>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</si>
  <si>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</si>
  <si>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</si>
  <si>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</si>
  <si>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</si>
  <si>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</si>
  <si>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</si>
  <si>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</si>
  <si>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</si>
  <si>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</si>
  <si>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</si>
  <si>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</si>
  <si>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</si>
  <si>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</si>
  <si>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</si>
  <si>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</si>
  <si>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</si>
  <si>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</si>
  <si>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</si>
  <si>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</si>
  <si>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</si>
  <si>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</si>
  <si>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</si>
  <si>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</si>
  <si>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</si>
  <si>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</si>
  <si>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</si>
  <si>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</si>
  <si>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</si>
  <si>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</si>
  <si>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</si>
  <si>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</si>
  <si>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</si>
  <si>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</si>
  <si>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</si>
  <si>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</si>
  <si>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</si>
  <si>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</si>
  <si>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</si>
  <si>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</si>
  <si>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</si>
  <si>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</si>
  <si>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</si>
  <si>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</si>
  <si>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</si>
  <si>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</si>
  <si>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</si>
  <si>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</si>
  <si>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</si>
  <si>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</si>
  <si>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</si>
  <si>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</si>
  <si>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</si>
  <si>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</si>
  <si>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</si>
  <si>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</si>
  <si>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</si>
  <si>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</si>
  <si>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</si>
  <si>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</si>
  <si>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</si>
  <si>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</si>
  <si>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</si>
  <si>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</si>
  <si>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</si>
  <si>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</si>
  <si>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</si>
  <si>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</si>
  <si>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</si>
  <si>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</si>
  <si>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</si>
  <si>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</si>
  <si>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</si>
  <si>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</si>
  <si>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</si>
  <si>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</si>
  <si>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</si>
  <si>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</si>
  <si>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</si>
  <si>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</si>
  <si>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</si>
  <si>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</si>
  <si>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</si>
  <si>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</si>
  <si>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</si>
  <si>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</si>
  <si>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</si>
  <si>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</si>
  <si>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</si>
  <si>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</si>
  <si>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</si>
  <si>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</si>
  <si>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</si>
  <si>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</si>
  <si>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</si>
  <si>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</si>
  <si>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</si>
  <si>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</si>
  <si>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</si>
  <si>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</si>
  <si>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</si>
  <si>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</si>
  <si>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</si>
  <si>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</si>
  <si>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</si>
  <si>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</si>
  <si>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</si>
  <si>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</si>
  <si>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</si>
  <si>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</si>
  <si>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</si>
  <si>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</si>
  <si>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</si>
  <si>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</si>
  <si>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</si>
  <si>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</si>
  <si>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</si>
  <si>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</si>
  <si>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</si>
  <si>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</si>
  <si>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</si>
  <si>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</si>
  <si>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</si>
  <si>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</si>
  <si>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</si>
  <si>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</si>
  <si>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</si>
  <si>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</si>
  <si>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</si>
  <si>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</si>
  <si>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</si>
  <si>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</si>
  <si>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</si>
  <si>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</si>
  <si>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</si>
  <si>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</si>
  <si>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</si>
  <si>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</si>
  <si>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</si>
  <si>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</si>
  <si>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</si>
  <si>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</si>
  <si>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</si>
  <si>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</si>
  <si>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</si>
  <si>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</si>
  <si>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</si>
  <si>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</si>
  <si>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</si>
  <si>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</si>
  <si>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</si>
  <si>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</si>
  <si>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</si>
  <si>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</si>
  <si>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</si>
  <si>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</si>
  <si>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</si>
  <si>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</si>
  <si>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</si>
  <si>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</si>
  <si>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</si>
  <si>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</si>
  <si>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</si>
  <si>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</si>
  <si>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</si>
  <si>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</si>
  <si>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</si>
  <si>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</si>
  <si>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</si>
  <si>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</si>
  <si>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</si>
  <si>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</si>
  <si>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</si>
  <si>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</si>
  <si>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</si>
  <si>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</si>
  <si>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</si>
  <si>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</si>
  <si>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</si>
  <si>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</si>
  <si>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</si>
  <si>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</si>
  <si>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</si>
  <si>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</si>
  <si>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</si>
  <si>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</si>
  <si>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</si>
  <si>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</si>
  <si>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</si>
  <si>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</si>
  <si>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</si>
  <si>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</si>
  <si>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</si>
  <si>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</si>
  <si>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</si>
  <si>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</si>
  <si>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</si>
  <si>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</si>
  <si>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</si>
  <si>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</si>
  <si>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</si>
  <si>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</si>
  <si>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</si>
  <si>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</si>
  <si>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</si>
  <si>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</si>
  <si>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</si>
  <si>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</si>
  <si>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</si>
  <si>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</si>
  <si>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</si>
  <si>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</si>
  <si>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</si>
  <si>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</si>
  <si>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</si>
  <si>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</si>
  <si>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</si>
  <si>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</si>
  <si>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</si>
  <si>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</si>
  <si>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</si>
  <si>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</si>
  <si>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</si>
  <si>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</si>
  <si>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</si>
  <si>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</si>
  <si>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</si>
  <si>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</si>
  <si>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</si>
  <si>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</si>
  <si>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</si>
  <si>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</si>
  <si>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</si>
  <si>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</si>
  <si>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</si>
  <si>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</si>
  <si>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</si>
  <si>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</si>
  <si>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</si>
  <si>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</si>
  <si>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</si>
  <si>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</si>
  <si>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</si>
  <si>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</si>
  <si>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</si>
  <si>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</si>
  <si>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</si>
  <si>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</si>
  <si>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</si>
  <si>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</si>
  <si>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</si>
  <si>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</si>
  <si>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</si>
  <si>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</si>
  <si>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</si>
  <si>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</si>
  <si>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</si>
  <si>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</si>
  <si>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</si>
  <si>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</si>
  <si>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</si>
  <si>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</si>
  <si>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</si>
  <si>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</si>
  <si>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</si>
  <si>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</si>
  <si>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</si>
  <si>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</si>
  <si>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</si>
  <si>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</si>
  <si>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</si>
  <si>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</si>
  <si>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</si>
  <si>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</si>
  <si>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</si>
  <si>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</si>
  <si>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</si>
  <si>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</si>
  <si>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</si>
  <si>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</si>
  <si>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</si>
  <si>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</si>
  <si>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</si>
  <si>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</si>
  <si>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</si>
  <si>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</si>
  <si>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</si>
  <si>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</si>
  <si>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</si>
  <si>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</si>
  <si>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</si>
  <si>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</si>
  <si>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</si>
  <si>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</si>
  <si>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</si>
  <si>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</si>
  <si>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</si>
  <si>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</si>
  <si>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</si>
  <si>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</si>
  <si>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</si>
  <si>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</si>
  <si>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</si>
  <si>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</si>
  <si>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</si>
  <si>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</si>
  <si>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</si>
  <si>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</si>
  <si>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</si>
  <si>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</si>
  <si>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</si>
  <si>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</si>
  <si>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</si>
  <si>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</si>
  <si>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</si>
  <si>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</si>
  <si>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</si>
  <si>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</si>
  <si>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</si>
  <si>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</si>
  <si>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</si>
  <si>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</si>
  <si>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</si>
  <si>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</si>
  <si>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</si>
  <si>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</si>
  <si>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</si>
  <si>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</si>
  <si>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</si>
  <si>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</si>
  <si>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</si>
  <si>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</si>
  <si>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</si>
  <si>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</si>
  <si>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</si>
  <si>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</si>
  <si>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</si>
  <si>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</si>
  <si>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</si>
  <si>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</si>
  <si>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</si>
  <si>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</si>
  <si>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</si>
  <si>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</si>
  <si>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</si>
  <si>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</si>
  <si>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</si>
  <si>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</si>
  <si>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</si>
  <si>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</si>
  <si>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</si>
  <si>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</si>
  <si>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</si>
  <si>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</si>
  <si>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</si>
  <si>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</si>
  <si>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</si>
  <si>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</si>
  <si>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</si>
  <si>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</si>
  <si>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</si>
  <si>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</si>
  <si>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</si>
  <si>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</si>
  <si>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</si>
  <si>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</si>
  <si>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</si>
  <si>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</si>
  <si>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</si>
  <si>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</si>
  <si>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</si>
  <si>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</si>
  <si>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</si>
  <si>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</si>
  <si>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</si>
  <si>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</si>
  <si>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</si>
  <si>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</si>
  <si>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</si>
  <si>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</si>
  <si>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</si>
  <si>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</si>
  <si>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</si>
  <si>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</si>
  <si>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</si>
  <si>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</si>
  <si>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</si>
  <si>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</si>
  <si>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</si>
  <si>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</si>
  <si>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</si>
  <si>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</si>
  <si>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</si>
  <si>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</si>
  <si>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</si>
  <si>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</si>
  <si>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</si>
  <si>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</si>
  <si>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</si>
  <si>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</si>
  <si>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</si>
  <si>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</si>
  <si>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</si>
  <si>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</si>
  <si>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</si>
  <si>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</si>
  <si>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</si>
  <si>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</si>
  <si>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</si>
  <si>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</si>
  <si>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</si>
  <si>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</si>
  <si>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</si>
  <si>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</si>
  <si>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</si>
  <si>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</si>
  <si>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</si>
  <si>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</si>
  <si>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</si>
  <si>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</si>
  <si>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</si>
  <si>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</si>
  <si>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</si>
  <si>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</si>
  <si>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</si>
  <si>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</si>
  <si>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</si>
  <si>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</si>
  <si>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</si>
  <si>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</si>
  <si>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</si>
  <si>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</si>
  <si>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</si>
  <si>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</si>
  <si>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</si>
  <si>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</si>
  <si>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</si>
  <si>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</si>
  <si>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</si>
  <si>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</si>
  <si>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</si>
  <si>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</si>
  <si>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</si>
  <si>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</si>
  <si>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</si>
  <si>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</si>
  <si>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</si>
  <si>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</si>
  <si>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</si>
  <si>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</si>
  <si>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</si>
  <si>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</si>
  <si>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</si>
  <si>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</si>
  <si>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</si>
  <si>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</si>
  <si>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</si>
  <si>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</si>
  <si>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</si>
  <si>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</si>
  <si>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</si>
  <si>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</si>
  <si>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</si>
  <si>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</si>
  <si>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</si>
  <si>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</si>
  <si>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</si>
  <si>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</si>
  <si>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</si>
  <si>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</si>
  <si>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</si>
  <si>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</si>
  <si>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</si>
  <si>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</si>
  <si>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</si>
  <si>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</si>
  <si>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</si>
  <si>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</si>
  <si>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</si>
  <si>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</si>
  <si>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</si>
  <si>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</si>
  <si>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</si>
  <si>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</si>
  <si>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</si>
  <si>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</si>
  <si>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</si>
  <si>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</si>
  <si>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</si>
  <si>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</si>
  <si>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</si>
  <si>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</si>
  <si>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</si>
  <si>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</si>
  <si>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</si>
  <si>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</si>
  <si>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</si>
  <si>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</si>
  <si>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</si>
  <si>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</si>
  <si>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</si>
  <si>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</si>
  <si>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</si>
  <si>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</si>
  <si>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</si>
  <si>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</si>
  <si>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</si>
  <si>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</si>
  <si>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</si>
  <si>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</si>
  <si>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</si>
  <si>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</si>
  <si>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</si>
  <si>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</si>
  <si>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</si>
  <si>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</si>
  <si>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</si>
  <si>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</si>
  <si>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</si>
  <si>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</si>
  <si>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</si>
  <si>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</si>
  <si>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</si>
  <si>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</si>
  <si>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</si>
  <si>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</si>
  <si>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</si>
  <si>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</si>
  <si>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</si>
  <si>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</si>
  <si>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</si>
  <si>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</si>
  <si>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</si>
  <si>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</si>
  <si>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</si>
  <si>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</si>
  <si>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</si>
  <si>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</si>
  <si>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</si>
  <si>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</si>
  <si>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</si>
  <si>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</si>
  <si>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</si>
  <si>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</si>
  <si>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</si>
  <si>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</si>
  <si>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</si>
  <si>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</si>
  <si>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</si>
  <si>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</si>
  <si>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</si>
  <si>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</si>
  <si>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</si>
  <si>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</si>
  <si>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</si>
  <si>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</si>
  <si>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</si>
  <si>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</si>
  <si>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</si>
  <si>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</si>
  <si>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</si>
  <si>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</si>
  <si>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</si>
  <si>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</si>
  <si>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</si>
  <si>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</si>
  <si>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</si>
  <si>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</si>
  <si>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</si>
  <si>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</si>
  <si>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</si>
  <si>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</si>
  <si>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</si>
  <si>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</si>
  <si>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</si>
  <si>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</si>
  <si>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</si>
  <si>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</si>
  <si>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</si>
  <si>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</si>
  <si>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</si>
  <si>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</si>
  <si>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</si>
  <si>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</si>
  <si>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</si>
  <si>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</si>
  <si>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</si>
  <si>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</si>
  <si>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</si>
  <si>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</si>
  <si>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</si>
  <si>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</si>
  <si>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</si>
  <si>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</si>
  <si>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</si>
  <si>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</si>
  <si>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</si>
  <si>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</si>
  <si>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</si>
  <si>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</si>
  <si>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</si>
  <si>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</si>
  <si>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</si>
  <si>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</si>
  <si>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</si>
  <si>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</si>
  <si>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</si>
  <si>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</si>
  <si>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</si>
  <si>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</si>
  <si>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</si>
  <si>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</si>
  <si>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</si>
  <si>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</si>
  <si>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</si>
  <si>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</si>
  <si>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</si>
  <si>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</si>
  <si>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</si>
  <si>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</si>
  <si>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</si>
  <si>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</si>
  <si>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</si>
  <si>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</si>
  <si>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</si>
  <si>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</si>
  <si>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</si>
  <si>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</si>
  <si>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</si>
  <si>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</si>
  <si>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</si>
  <si>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</si>
  <si>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</si>
  <si>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</si>
  <si>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</si>
  <si>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</si>
  <si>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</si>
  <si>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</si>
  <si>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</si>
  <si>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</si>
  <si>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</si>
  <si>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</si>
  <si>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</si>
  <si>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</si>
  <si>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</si>
  <si>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</si>
  <si>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</si>
  <si>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</si>
  <si>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</si>
  <si>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</si>
  <si>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</si>
  <si>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</si>
  <si>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</si>
  <si>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</si>
  <si>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</si>
  <si>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</si>
  <si>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</si>
  <si>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</si>
  <si>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</si>
  <si>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</si>
  <si>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</si>
  <si>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</si>
  <si>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</si>
  <si>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</si>
  <si>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</si>
  <si>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</si>
  <si>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</si>
  <si>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</si>
  <si>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</si>
  <si>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</si>
  <si>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</si>
  <si>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</si>
  <si>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</si>
  <si>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</si>
  <si>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</si>
  <si>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</si>
  <si>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</si>
  <si>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</si>
  <si>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</si>
  <si>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</si>
  <si>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</si>
  <si>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</si>
  <si>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</si>
  <si>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</si>
  <si>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</si>
  <si>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</si>
  <si>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</si>
  <si>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</si>
  <si>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</si>
  <si>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</si>
  <si>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</si>
  <si>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</si>
  <si>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</si>
  <si>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</si>
  <si>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</si>
  <si>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</si>
  <si>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</si>
  <si>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</si>
  <si>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</si>
  <si>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</si>
  <si>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</si>
  <si>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</si>
  <si>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</si>
  <si>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</si>
  <si>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</si>
  <si>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</si>
  <si>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</si>
  <si>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</si>
  <si>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</si>
  <si>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</si>
  <si>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</si>
  <si>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</si>
  <si>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</si>
  <si>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</si>
  <si>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</si>
  <si>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</si>
  <si>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</si>
  <si>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</si>
  <si>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</si>
  <si>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</si>
  <si>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</si>
  <si>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</si>
  <si>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</si>
  <si>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</si>
  <si>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</si>
  <si>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</si>
  <si>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</si>
  <si>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</si>
  <si>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</si>
  <si>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</si>
  <si>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</si>
  <si>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</si>
  <si>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</si>
  <si>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</si>
  <si>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</si>
  <si>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</si>
  <si>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</si>
  <si>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</si>
  <si>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</si>
  <si>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</si>
  <si>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</si>
  <si>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</si>
  <si>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</si>
  <si>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</si>
  <si>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</si>
  <si>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</si>
  <si>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</si>
  <si>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</si>
  <si>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</si>
  <si>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</si>
  <si>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</si>
  <si>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</si>
  <si>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</si>
  <si>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</si>
  <si>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</si>
  <si>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</si>
  <si>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</si>
  <si>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</si>
  <si>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</si>
  <si>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</si>
  <si>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</si>
  <si>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</si>
  <si>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</si>
  <si>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</si>
  <si>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</si>
  <si>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</si>
  <si>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</si>
  <si>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</si>
  <si>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</si>
  <si>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</si>
  <si>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</si>
  <si>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</si>
  <si>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</si>
  <si>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</si>
  <si>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</si>
  <si>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</si>
  <si>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</si>
  <si>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</si>
  <si>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</si>
  <si>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</si>
  <si>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</si>
  <si>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</si>
  <si>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</si>
  <si>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</si>
  <si>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</si>
  <si>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</si>
  <si>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</si>
  <si>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</si>
  <si>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</si>
  <si>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</si>
  <si>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</si>
  <si>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</si>
  <si>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</si>
  <si>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</si>
  <si>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</si>
  <si>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</si>
  <si>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</si>
  <si>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</si>
  <si>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</si>
  <si>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</si>
  <si>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</si>
  <si>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</si>
  <si>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</si>
  <si>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</si>
  <si>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</si>
  <si>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</si>
  <si>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</si>
  <si>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</si>
  <si>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</si>
  <si>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</si>
  <si>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</si>
  <si>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</si>
  <si>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</si>
  <si>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</si>
  <si>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</si>
  <si>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</si>
  <si>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</si>
  <si>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</si>
  <si>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</si>
  <si>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</si>
  <si>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</si>
  <si>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</si>
  <si>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</si>
  <si>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</si>
  <si>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</si>
  <si>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</si>
  <si>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</si>
  <si>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</si>
  <si>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</si>
  <si>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</si>
  <si>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</si>
  <si>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</si>
  <si>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</si>
  <si>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</si>
  <si>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</si>
  <si>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</si>
  <si>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</si>
  <si>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</si>
  <si>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</si>
  <si>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</si>
  <si>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</si>
  <si>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</si>
  <si>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</si>
  <si>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</si>
  <si>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</si>
  <si>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</si>
  <si>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</si>
  <si>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</si>
  <si>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</si>
  <si>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</si>
  <si>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</si>
  <si>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</si>
  <si>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</si>
  <si>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</si>
  <si>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</si>
  <si>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</si>
  <si>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</si>
  <si>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</si>
  <si>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</si>
  <si>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</si>
  <si>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</si>
  <si>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</si>
  <si>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</si>
  <si>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</si>
  <si>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</si>
  <si>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</si>
  <si>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</si>
  <si>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</si>
  <si>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</si>
  <si>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</si>
  <si>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</si>
  <si>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</si>
  <si>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</si>
  <si>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</si>
  <si>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</si>
  <si>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</si>
  <si>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</si>
  <si>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</si>
  <si>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</si>
  <si>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</si>
  <si>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</si>
  <si>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</si>
  <si>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</si>
  <si>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</si>
  <si>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</si>
  <si>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</si>
  <si>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</si>
  <si>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</si>
  <si>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</si>
  <si>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</si>
  <si>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</si>
  <si>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</si>
  <si>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</si>
  <si>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</si>
  <si>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</si>
  <si>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</si>
  <si>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</si>
  <si>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</si>
  <si>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</si>
  <si>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</si>
  <si>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</si>
  <si>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</si>
  <si>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</si>
  <si>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</si>
  <si>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</si>
  <si>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</si>
  <si>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</si>
  <si>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</si>
  <si>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</si>
  <si>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</si>
  <si>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</si>
  <si>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</si>
  <si>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</si>
  <si>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</si>
  <si>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</si>
  <si>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</si>
  <si>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</si>
  <si>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</si>
  <si>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</si>
  <si>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</si>
  <si>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</si>
  <si>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</si>
  <si>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</si>
  <si>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</si>
  <si>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</si>
  <si>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</si>
  <si>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</si>
  <si>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</si>
  <si>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</si>
  <si>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</si>
  <si>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</si>
  <si>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</si>
  <si>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</si>
  <si>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</si>
  <si>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</si>
  <si>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</si>
  <si>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</si>
  <si>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</si>
  <si>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</si>
  <si>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</si>
  <si>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</si>
  <si>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</si>
  <si>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</si>
  <si>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</si>
  <si>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</si>
  <si>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</si>
  <si>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</si>
  <si>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</si>
  <si>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</si>
  <si>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</si>
  <si>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</si>
  <si>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</si>
  <si>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</si>
  <si>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</si>
  <si>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</si>
  <si>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</si>
  <si>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</si>
  <si>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</si>
  <si>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</si>
  <si>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</si>
  <si>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</si>
  <si>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</si>
  <si>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</si>
  <si>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</si>
  <si>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</si>
  <si>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</si>
  <si>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</si>
  <si>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</si>
  <si>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</si>
  <si>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</si>
  <si>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</si>
  <si>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</si>
  <si>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</si>
  <si>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</si>
  <si>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</si>
  <si>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</si>
  <si>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</si>
  <si>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</si>
  <si>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</si>
  <si>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</si>
  <si>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</si>
  <si>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</si>
  <si>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</si>
  <si>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</si>
  <si>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</si>
  <si>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</si>
  <si>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</si>
  <si>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</si>
  <si>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</si>
  <si>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</si>
  <si>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</si>
  <si>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</si>
  <si>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</si>
  <si>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</si>
  <si>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</si>
  <si>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</si>
  <si>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</si>
  <si>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</si>
  <si>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</si>
  <si>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</si>
  <si>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</si>
  <si>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</si>
  <si>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</si>
  <si>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</si>
  <si>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</si>
  <si>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</si>
  <si>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</si>
  <si>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</si>
  <si>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</si>
  <si>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</si>
  <si>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</si>
  <si>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</si>
  <si>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</si>
  <si>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</si>
  <si>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</si>
  <si>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</si>
  <si>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</si>
  <si>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</si>
  <si>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</si>
  <si>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</si>
  <si>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</si>
  <si>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</si>
  <si>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</si>
  <si>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</si>
  <si>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</si>
  <si>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</si>
  <si>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</si>
  <si>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</si>
  <si>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</si>
  <si>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</si>
  <si>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</si>
  <si>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</si>
  <si>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</si>
  <si>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</si>
  <si>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</si>
  <si>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</si>
  <si>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</si>
  <si>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</si>
  <si>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</si>
  <si>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</si>
  <si>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</si>
  <si>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</si>
  <si>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</si>
  <si>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</si>
  <si>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</si>
  <si>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</si>
  <si>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</si>
  <si>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</si>
  <si>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</si>
  <si>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</si>
  <si>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</si>
  <si>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</si>
  <si>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</si>
  <si>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</si>
  <si>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</si>
  <si>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</si>
  <si>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</si>
  <si>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</si>
  <si>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</si>
  <si>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</si>
  <si>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</si>
  <si>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</si>
  <si>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</si>
  <si>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</si>
  <si>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</si>
  <si>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</si>
  <si>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</si>
  <si>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</si>
  <si>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</si>
  <si>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</si>
  <si>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</si>
  <si>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</si>
  <si>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</si>
  <si>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</si>
  <si>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</si>
  <si>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</si>
  <si>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</si>
  <si>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</si>
  <si>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</si>
  <si>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</si>
  <si>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</si>
  <si>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</si>
  <si>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</si>
  <si>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</si>
  <si>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</si>
  <si>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</si>
  <si>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</si>
  <si>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</si>
  <si>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</si>
  <si>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</si>
  <si>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</si>
  <si>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</si>
  <si>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</si>
  <si>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</si>
  <si>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</si>
  <si>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</si>
  <si>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</si>
  <si>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</si>
  <si>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</si>
  <si>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</si>
  <si>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</si>
  <si>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</si>
  <si>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</si>
  <si>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</si>
  <si>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</si>
  <si>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</si>
  <si>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</si>
  <si>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</si>
  <si>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</si>
  <si>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</si>
  <si>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</si>
  <si>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</si>
  <si>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</si>
  <si>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</si>
  <si>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</si>
  <si>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</si>
  <si>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</si>
  <si>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</si>
  <si>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</si>
  <si>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</si>
  <si>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</si>
  <si>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</si>
  <si>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</si>
  <si>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</si>
  <si>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</si>
  <si>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</si>
  <si>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</si>
  <si>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</si>
  <si>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</si>
  <si>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</si>
  <si>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</si>
  <si>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</si>
  <si>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</si>
  <si>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</si>
  <si>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</si>
  <si>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</si>
  <si>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</si>
  <si>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</si>
  <si>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</si>
  <si>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</si>
  <si>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</si>
  <si>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</si>
  <si>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</si>
  <si>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</si>
  <si>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</si>
  <si>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</si>
  <si>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</si>
  <si>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</si>
  <si>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</si>
  <si>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</si>
  <si>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</si>
  <si>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</si>
  <si>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</si>
  <si>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</si>
  <si>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</si>
  <si>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</si>
  <si>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</si>
  <si>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</si>
  <si>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</si>
  <si>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</si>
  <si>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</si>
  <si>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</si>
  <si>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</si>
  <si>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</si>
  <si>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</si>
  <si>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</si>
  <si>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</si>
  <si>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</si>
  <si>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</si>
  <si>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</si>
  <si>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</si>
  <si>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</si>
  <si>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</si>
  <si>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</si>
  <si>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</si>
  <si>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</si>
  <si>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</si>
  <si>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</si>
  <si>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</si>
  <si>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</si>
  <si>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</si>
  <si>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</si>
  <si>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</si>
  <si>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</si>
  <si>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</si>
  <si>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</si>
  <si>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</si>
  <si>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</si>
  <si>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</si>
  <si>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</si>
  <si>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</si>
  <si>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</si>
  <si>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</si>
  <si>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</si>
  <si>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</si>
  <si>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</si>
  <si>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</si>
  <si>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</si>
  <si>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</si>
  <si>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</si>
  <si>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</si>
  <si>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</si>
  <si>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</si>
  <si>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</si>
  <si>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</si>
  <si>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</si>
  <si>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</si>
  <si>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</si>
  <si>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</si>
  <si>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</si>
  <si>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</si>
  <si>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</si>
  <si>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</si>
  <si>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</si>
  <si>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</si>
  <si>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</si>
  <si>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</si>
  <si>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</si>
  <si>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</si>
  <si>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</si>
  <si>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</si>
  <si>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</si>
  <si>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</si>
  <si>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</si>
  <si>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</si>
  <si>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</si>
  <si>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</si>
  <si>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</si>
  <si>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</si>
  <si>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</si>
  <si>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</si>
  <si>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</si>
  <si>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</si>
  <si>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</si>
  <si>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</si>
  <si>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</si>
  <si>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</si>
  <si>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</si>
  <si>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</si>
  <si>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</si>
  <si>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</si>
  <si>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</si>
  <si>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</si>
  <si>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</si>
  <si>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</si>
  <si>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</si>
  <si>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</si>
  <si>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</si>
  <si>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</si>
  <si>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</si>
  <si>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</si>
  <si>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</si>
  <si>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</si>
  <si>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</si>
  <si>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</si>
  <si>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</si>
  <si>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</si>
  <si>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</si>
  <si>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</si>
  <si>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</si>
  <si>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</si>
  <si>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</si>
  <si>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</si>
  <si>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</si>
  <si>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</si>
  <si>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</si>
  <si>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</si>
  <si>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</si>
  <si>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</si>
  <si>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</si>
  <si>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</si>
  <si>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</si>
  <si>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</si>
  <si>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</si>
  <si>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</si>
  <si>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</si>
  <si>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</si>
  <si>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</si>
  <si>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</si>
  <si>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</si>
  <si>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</si>
  <si>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</si>
  <si>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</si>
  <si>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</si>
  <si>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</si>
  <si>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</si>
  <si>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</si>
  <si>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</si>
  <si>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</si>
  <si>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</si>
  <si>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</si>
  <si>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</si>
  <si>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</si>
  <si>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</si>
  <si>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</si>
  <si>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</si>
  <si>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</si>
  <si>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</si>
  <si>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</si>
  <si>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</si>
  <si>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</si>
  <si>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</si>
  <si>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</si>
  <si>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</si>
  <si>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</si>
  <si>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</si>
  <si>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</si>
  <si>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</si>
  <si>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</si>
  <si>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</si>
  <si>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</si>
  <si>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</si>
  <si>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</si>
  <si>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</si>
  <si>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</si>
  <si>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</si>
  <si>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</si>
  <si>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</si>
  <si>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</si>
  <si>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</si>
  <si>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</si>
  <si>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</si>
  <si>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</si>
  <si>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</si>
  <si>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</si>
  <si>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</si>
  <si>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</si>
  <si>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</si>
  <si>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</si>
  <si>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</si>
  <si>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</si>
  <si>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</si>
  <si>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</si>
  <si>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</si>
  <si>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</si>
  <si>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</si>
  <si>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</si>
  <si>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</si>
  <si>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</si>
  <si>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</si>
  <si>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</si>
  <si>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</si>
  <si>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</si>
  <si>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</si>
  <si>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</si>
  <si>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</si>
  <si>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</si>
  <si>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</si>
  <si>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</si>
  <si>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</si>
  <si>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</si>
  <si>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</si>
  <si>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</si>
  <si>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</si>
  <si>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</si>
  <si>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</si>
  <si>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</si>
  <si>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</si>
  <si>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</si>
  <si>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</si>
  <si>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</si>
  <si>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</si>
  <si>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</si>
  <si>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</si>
  <si>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</si>
  <si>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</si>
  <si>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</si>
  <si>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</si>
  <si>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</si>
  <si>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</si>
  <si>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</si>
  <si>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</si>
  <si>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</si>
  <si>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</si>
  <si>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</si>
  <si>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</si>
  <si>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</si>
  <si>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</si>
  <si>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</si>
  <si>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</si>
  <si>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</si>
  <si>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</si>
  <si>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</si>
  <si>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</si>
  <si>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</si>
  <si>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</si>
  <si>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</si>
  <si>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</si>
  <si>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</si>
  <si>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</si>
  <si>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</si>
  <si>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</si>
  <si>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</si>
  <si>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</si>
  <si>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</si>
  <si>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</si>
  <si>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</si>
  <si>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</si>
  <si>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</si>
  <si>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</si>
  <si>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</si>
  <si>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</si>
  <si>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</si>
  <si>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</si>
  <si>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</si>
  <si>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</si>
  <si>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</si>
  <si>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</si>
  <si>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</si>
  <si>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</si>
  <si>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</si>
  <si>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</si>
  <si>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</si>
  <si>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</si>
  <si>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</si>
  <si>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</si>
  <si>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</si>
  <si>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</si>
  <si>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</si>
  <si>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</si>
  <si>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</si>
  <si>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</si>
  <si>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</si>
  <si>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</si>
  <si>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</si>
  <si>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</si>
  <si>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</si>
  <si>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</si>
  <si>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</si>
  <si>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</si>
  <si>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</si>
  <si>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</si>
  <si>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</si>
  <si>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</si>
  <si>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</si>
  <si>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</si>
  <si>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</si>
  <si>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</si>
  <si>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</si>
  <si>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</si>
  <si>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</si>
  <si>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</si>
  <si>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</si>
  <si>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</si>
  <si>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</si>
  <si>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</si>
  <si>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</si>
  <si>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</si>
  <si>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</si>
  <si>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</si>
  <si>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</si>
  <si>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</si>
  <si>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</si>
  <si>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</si>
  <si>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</si>
  <si>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</si>
  <si>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</si>
  <si>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</si>
  <si>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</si>
  <si>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</si>
  <si>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</si>
  <si>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</si>
  <si>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</si>
  <si>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</si>
  <si>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</si>
  <si>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</si>
  <si>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</si>
  <si>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</si>
  <si>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</si>
  <si>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</si>
  <si>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</si>
  <si>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</si>
  <si>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</si>
  <si>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</si>
  <si>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</si>
  <si>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</si>
  <si>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</si>
  <si>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</si>
  <si>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</si>
  <si>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</si>
  <si>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</si>
  <si>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</si>
  <si>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</si>
  <si>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</si>
  <si>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</si>
  <si>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</si>
  <si>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</si>
  <si>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</si>
  <si>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</si>
  <si>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</si>
  <si>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</si>
  <si>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</si>
  <si>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</si>
  <si>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</si>
  <si>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</si>
  <si>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</si>
  <si>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</si>
  <si>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</si>
  <si>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</si>
  <si>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</si>
  <si>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</si>
  <si>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</si>
  <si>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</si>
  <si>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</si>
  <si>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</si>
  <si>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</si>
  <si>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</si>
  <si>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</si>
  <si>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</si>
  <si>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</si>
  <si>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</si>
  <si>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</si>
  <si>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</si>
  <si>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</si>
  <si>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</si>
  <si>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</si>
  <si>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</si>
  <si>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</si>
  <si>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</si>
  <si>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</si>
  <si>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</si>
  <si>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</si>
  <si>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</si>
  <si>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</si>
  <si>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</si>
  <si>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</si>
  <si>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</si>
  <si>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</si>
  <si>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</si>
  <si>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</si>
  <si>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</si>
  <si>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</si>
  <si>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</si>
  <si>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</si>
  <si>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</si>
  <si>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</si>
  <si>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</si>
  <si>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</si>
  <si>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</si>
  <si>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</si>
  <si>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</si>
  <si>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</si>
  <si>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</si>
  <si>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</si>
  <si>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</si>
  <si>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</si>
  <si>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</si>
  <si>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</si>
  <si>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</si>
  <si>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</si>
  <si>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</si>
  <si>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</si>
  <si>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</si>
  <si>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</si>
  <si>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</si>
  <si>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</si>
  <si>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</si>
  <si>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</si>
  <si>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</si>
  <si>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</si>
  <si>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</si>
  <si>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</si>
  <si>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</si>
  <si>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</si>
  <si>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</si>
  <si>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</si>
  <si>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</si>
  <si>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</si>
  <si>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</si>
  <si>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</si>
  <si>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</si>
  <si>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</si>
  <si>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</si>
  <si>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</si>
  <si>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</si>
  <si>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</si>
  <si>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</si>
  <si>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</si>
  <si>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</si>
  <si>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</si>
  <si>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</si>
  <si>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</si>
  <si>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</si>
  <si>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</si>
  <si>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</si>
  <si>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</si>
  <si>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</si>
  <si>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</si>
  <si>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</si>
  <si>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</si>
  <si>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</si>
  <si>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</si>
  <si>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</si>
  <si>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</si>
  <si>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</si>
  <si>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</si>
  <si>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</si>
  <si>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</si>
  <si>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</si>
  <si>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</si>
  <si>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</si>
  <si>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</si>
  <si>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</si>
  <si>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</si>
  <si>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</si>
  <si>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</si>
  <si>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</si>
  <si>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</si>
  <si>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</si>
  <si>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</si>
  <si>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</si>
  <si>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</si>
  <si>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</si>
  <si>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</si>
  <si>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</si>
  <si>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</si>
  <si>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</si>
  <si>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</si>
  <si>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</si>
  <si>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</si>
  <si>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</si>
  <si>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</si>
  <si>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</si>
  <si>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</si>
  <si>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</si>
  <si>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</si>
  <si>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</si>
  <si>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</si>
  <si>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</si>
  <si>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</si>
  <si>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</si>
  <si>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</si>
  <si>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</si>
  <si>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</si>
  <si>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</si>
  <si>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</si>
  <si>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</si>
  <si>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</si>
  <si>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</si>
  <si>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</si>
  <si>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</si>
  <si>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</si>
  <si>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</si>
  <si>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</si>
  <si>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</si>
  <si>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</si>
  <si>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</si>
  <si>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</si>
  <si>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</si>
  <si>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</si>
  <si>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</si>
  <si>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</si>
  <si>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</si>
  <si>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</si>
  <si>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</si>
  <si>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</si>
  <si>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</si>
  <si>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</si>
  <si>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</si>
  <si>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</si>
  <si>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</si>
  <si>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</si>
  <si>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</si>
  <si>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</si>
  <si>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</si>
  <si>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</si>
  <si>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</si>
  <si>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</si>
  <si>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</si>
  <si>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</si>
  <si>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</si>
  <si>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</si>
  <si>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</si>
  <si>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</si>
  <si>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</si>
  <si>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</si>
  <si>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</si>
  <si>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</si>
  <si>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</si>
  <si>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</si>
  <si>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</si>
  <si>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</si>
  <si>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</si>
  <si>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</si>
  <si>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</si>
  <si>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</si>
  <si>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</si>
  <si>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</si>
  <si>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</si>
  <si>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</si>
  <si>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</si>
  <si>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</si>
  <si>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</si>
  <si>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</si>
  <si>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</si>
  <si>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</si>
  <si>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</si>
  <si>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</si>
  <si>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</si>
  <si>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</si>
  <si>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</si>
  <si>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</si>
  <si>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</si>
  <si>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</si>
  <si>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</si>
  <si>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</si>
  <si>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</si>
  <si>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</si>
  <si>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</si>
  <si>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</si>
  <si>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</si>
  <si>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</si>
  <si>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</si>
  <si>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</si>
  <si>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</si>
  <si>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</si>
  <si>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</si>
  <si>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</si>
  <si>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</si>
  <si>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</si>
  <si>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</si>
  <si>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</si>
  <si>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</si>
  <si>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</si>
  <si>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</si>
  <si>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</si>
  <si>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</si>
  <si>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</si>
  <si>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</si>
  <si>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</si>
  <si>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</si>
  <si>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</si>
  <si>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</si>
  <si>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</si>
  <si>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</si>
  <si>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</si>
  <si>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</si>
  <si>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</si>
  <si>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</si>
  <si>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</si>
  <si>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</si>
  <si>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</si>
  <si>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</si>
  <si>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</si>
  <si>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</si>
  <si>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</si>
  <si>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</si>
  <si>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</si>
  <si>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</si>
  <si>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</si>
  <si>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</si>
  <si>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</si>
  <si>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</si>
  <si>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</si>
  <si>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</si>
  <si>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</si>
  <si>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</si>
  <si>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</si>
  <si>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</si>
  <si>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</si>
  <si>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</si>
  <si>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</si>
  <si>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</si>
  <si>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</si>
  <si>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</si>
  <si>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</si>
  <si>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</si>
  <si>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</si>
  <si>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</si>
  <si>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</si>
  <si>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</si>
  <si>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</si>
  <si>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</si>
  <si>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</si>
  <si>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</si>
  <si>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</si>
  <si>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</si>
  <si>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</si>
  <si>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</si>
  <si>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</si>
  <si>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</si>
  <si>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</si>
  <si>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</si>
  <si>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</si>
  <si>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</si>
  <si>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</si>
  <si>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</si>
  <si>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</si>
  <si>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</si>
  <si>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</si>
  <si>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</si>
  <si>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</si>
  <si>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</si>
  <si>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</si>
  <si>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</si>
  <si>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</si>
  <si>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</si>
  <si>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</si>
  <si>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</si>
  <si>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</si>
  <si>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</si>
  <si>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</si>
  <si>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</si>
  <si>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</si>
  <si>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</si>
  <si>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</si>
  <si>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</si>
  <si>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</si>
  <si>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</si>
  <si>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</si>
  <si>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</si>
  <si>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</si>
  <si>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</si>
  <si>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</si>
  <si>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</si>
  <si>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</si>
  <si>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</si>
  <si>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</si>
  <si>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</si>
  <si>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</si>
  <si>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</si>
  <si>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</si>
  <si>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</si>
  <si>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</si>
  <si>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</si>
  <si>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</si>
  <si>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</si>
  <si>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</si>
  <si>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</si>
  <si>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</si>
  <si>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</si>
  <si>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</si>
  <si>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</si>
  <si>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</si>
  <si>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</si>
  <si>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</si>
  <si>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</si>
  <si>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</si>
  <si>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</si>
  <si>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</si>
  <si>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</si>
  <si>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</si>
  <si>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</si>
  <si>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</si>
  <si>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</si>
  <si>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</si>
  <si>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</si>
  <si>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</si>
  <si>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</si>
  <si>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</si>
  <si>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</si>
  <si>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</si>
  <si>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</si>
  <si>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</si>
  <si>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</si>
  <si>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</si>
  <si>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</si>
  <si>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</si>
  <si>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</si>
  <si>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</si>
  <si>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</si>
  <si>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</si>
  <si>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</si>
  <si>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</si>
  <si>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</si>
  <si>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</si>
  <si>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</si>
  <si>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</si>
  <si>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</si>
  <si>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</si>
  <si>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</si>
  <si>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</si>
  <si>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</si>
  <si>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</si>
  <si>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</si>
  <si>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</si>
  <si>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</si>
  <si>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</si>
  <si>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</si>
  <si>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</si>
  <si>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</si>
  <si>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</si>
  <si>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</si>
  <si>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</si>
  <si>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</si>
  <si>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</si>
  <si>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</si>
  <si>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</si>
  <si>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</si>
  <si>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</si>
  <si>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</si>
  <si>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</si>
  <si>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</si>
  <si>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</si>
  <si>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</si>
  <si>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</si>
  <si>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</si>
  <si>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</si>
  <si>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</si>
  <si>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</si>
  <si>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</si>
  <si>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</si>
  <si>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</si>
  <si>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</si>
  <si>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</si>
  <si>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</si>
  <si>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</si>
  <si>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</si>
  <si>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</si>
  <si>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</si>
  <si>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</si>
  <si>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</si>
  <si>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</si>
  <si>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</si>
  <si>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</si>
  <si>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</si>
  <si>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</si>
  <si>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</si>
  <si>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</si>
  <si>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</si>
  <si>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</si>
  <si>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</si>
  <si>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</si>
  <si>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</si>
  <si>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</si>
  <si>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</si>
  <si>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</si>
  <si>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</si>
  <si>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</si>
  <si>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</si>
  <si>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</si>
  <si>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</si>
  <si>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</si>
  <si>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</si>
  <si>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</si>
  <si>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</si>
  <si>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</si>
  <si>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</si>
  <si>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</si>
  <si>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</si>
  <si>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</si>
  <si>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</si>
  <si>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</si>
  <si>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</si>
  <si>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</si>
  <si>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</si>
  <si>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</si>
  <si>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</si>
  <si>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</si>
  <si>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</si>
  <si>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</si>
  <si>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</si>
  <si>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</si>
  <si>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</si>
  <si>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</si>
  <si>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</si>
  <si>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</si>
  <si>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</si>
  <si>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</si>
  <si>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</si>
  <si>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</si>
  <si>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</si>
  <si>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</si>
  <si>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</si>
  <si>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</si>
  <si>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</si>
  <si>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</si>
  <si>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</si>
  <si>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</si>
  <si>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</si>
  <si>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</si>
  <si>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</si>
  <si>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</si>
  <si>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</si>
  <si>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</si>
  <si>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</si>
  <si>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</si>
  <si>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</si>
  <si>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</si>
  <si>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</si>
  <si>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</si>
  <si>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</si>
  <si>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</si>
  <si>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</si>
  <si>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</si>
  <si>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</si>
  <si>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</si>
  <si>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</si>
  <si>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</si>
  <si>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</si>
  <si>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</si>
  <si>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</si>
  <si>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</si>
  <si>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</si>
  <si>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</si>
  <si>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</si>
  <si>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</si>
  <si>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</si>
  <si>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</si>
  <si>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</si>
  <si>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</si>
  <si>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</si>
  <si>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</si>
  <si>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</si>
  <si>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</si>
  <si>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</si>
  <si>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</si>
  <si>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</si>
  <si>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</si>
  <si>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</si>
  <si>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</si>
  <si>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</si>
  <si>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</si>
  <si>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</si>
  <si>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</si>
  <si>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</si>
  <si>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</si>
  <si>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</si>
  <si>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</si>
  <si>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</si>
  <si>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</si>
  <si>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</si>
  <si>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</si>
  <si>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</si>
  <si>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</si>
  <si>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</si>
  <si>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</si>
  <si>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</si>
  <si>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</si>
  <si>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</si>
  <si>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</si>
  <si>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</si>
  <si>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</si>
  <si>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</si>
  <si>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</si>
  <si>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</si>
  <si>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</si>
  <si>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</si>
  <si>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</si>
  <si>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</si>
  <si>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</si>
  <si>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</si>
  <si>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</si>
  <si>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</si>
  <si>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</si>
  <si>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</si>
  <si>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</si>
  <si>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</si>
  <si>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</si>
  <si>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</si>
  <si>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</si>
  <si>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</si>
  <si>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</si>
  <si>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</si>
  <si>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</si>
  <si>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</si>
  <si>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</si>
  <si>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</si>
  <si>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</si>
  <si>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</si>
  <si>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</si>
  <si>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</si>
  <si>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</si>
  <si>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</si>
  <si>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</si>
  <si>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</si>
  <si>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</si>
  <si>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</si>
  <si>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</si>
  <si>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</si>
  <si>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</si>
  <si>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</si>
  <si>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</si>
  <si>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</si>
  <si>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</si>
  <si>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</si>
  <si>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</si>
  <si>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</si>
  <si>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</si>
  <si>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</si>
  <si>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</si>
  <si>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</si>
  <si>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</si>
  <si>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</si>
  <si>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</si>
  <si>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</si>
  <si>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</si>
  <si>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</si>
  <si>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</si>
  <si>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</si>
  <si>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</si>
  <si>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</si>
  <si>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</si>
  <si>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</si>
  <si>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</si>
  <si>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</si>
  <si>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</si>
  <si>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</si>
  <si>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</si>
  <si>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</si>
  <si>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</si>
  <si>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</si>
  <si>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</si>
  <si>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</si>
  <si>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</si>
  <si>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</si>
  <si>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</si>
  <si>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</si>
  <si>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</si>
  <si>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</si>
  <si>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</si>
  <si>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</si>
  <si>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</si>
  <si>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</si>
  <si>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</si>
  <si>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</si>
  <si>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</si>
  <si>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</si>
  <si>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</si>
  <si>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</si>
  <si>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</si>
  <si>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</si>
  <si>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</si>
  <si>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</si>
  <si>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</si>
  <si>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</si>
  <si>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</si>
  <si>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</si>
  <si>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</si>
  <si>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</si>
  <si>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</si>
  <si>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</si>
  <si>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</si>
  <si>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</si>
  <si>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</si>
  <si>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</si>
  <si>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</si>
  <si>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</si>
  <si>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</si>
  <si>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</si>
  <si>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</si>
  <si>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</si>
  <si>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</si>
  <si>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</si>
  <si>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</si>
  <si>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</si>
  <si>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</si>
  <si>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</si>
  <si>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</si>
  <si>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</si>
  <si>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</si>
  <si>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</si>
  <si>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</si>
  <si>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</si>
  <si>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</si>
  <si>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</si>
  <si>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</si>
  <si>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</si>
  <si>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</si>
  <si>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</si>
  <si>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</si>
  <si>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</si>
  <si>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</si>
  <si>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</si>
  <si>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</si>
  <si>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</si>
  <si>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</si>
  <si>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</si>
  <si>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</si>
  <si>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</si>
  <si>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</si>
  <si>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</si>
  <si>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</si>
  <si>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</si>
  <si>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</si>
  <si>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</si>
  <si>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</si>
  <si>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</si>
  <si>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</si>
  <si>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</si>
  <si>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</si>
  <si>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</si>
  <si>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</si>
  <si>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</si>
  <si>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</si>
  <si>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</si>
  <si>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</si>
  <si>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</si>
  <si>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</si>
  <si>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</si>
  <si>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</si>
  <si>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</si>
  <si>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</si>
  <si>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</si>
  <si>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</si>
  <si>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</si>
  <si>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</si>
  <si>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</si>
  <si>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</si>
  <si>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</si>
  <si>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</si>
  <si>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</si>
  <si>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</si>
  <si>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</si>
  <si>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</si>
  <si>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</si>
  <si>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</si>
  <si>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</si>
  <si>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</si>
  <si>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</si>
  <si>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</si>
  <si>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</si>
  <si>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</si>
  <si>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</si>
  <si>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</si>
  <si>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</si>
  <si>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</si>
  <si>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</si>
  <si>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</si>
  <si>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</si>
  <si>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</si>
  <si>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</si>
  <si>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</si>
  <si>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</si>
  <si>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</si>
  <si>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</si>
  <si>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</si>
  <si>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</si>
  <si>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</si>
  <si>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</si>
  <si>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</si>
  <si>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</si>
  <si>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</si>
  <si>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</si>
  <si>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</si>
  <si>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</si>
  <si>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</si>
  <si>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</si>
  <si>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</si>
  <si>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</si>
  <si>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</si>
  <si>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</si>
  <si>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</si>
  <si>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</si>
  <si>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</si>
  <si>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</si>
  <si>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</si>
  <si>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</si>
  <si>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</si>
  <si>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</si>
  <si>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</si>
  <si>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</si>
  <si>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</si>
  <si>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</si>
  <si>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</si>
  <si>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</si>
  <si>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</si>
  <si>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</si>
  <si>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</si>
  <si>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</si>
  <si>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</si>
  <si>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</si>
  <si>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</si>
  <si>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</si>
  <si>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</si>
  <si>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</si>
  <si>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</si>
  <si>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</si>
  <si>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</si>
  <si>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</si>
  <si>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</si>
  <si>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</si>
  <si>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</si>
  <si>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</si>
  <si>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</si>
  <si>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</si>
  <si>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</si>
  <si>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</si>
  <si>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</si>
  <si>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</si>
  <si>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</si>
  <si>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</si>
  <si>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</si>
  <si>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</si>
  <si>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</si>
  <si>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</si>
  <si>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</si>
  <si>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</si>
  <si>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</si>
  <si>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</si>
  <si>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</si>
  <si>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</si>
  <si>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</si>
  <si>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</si>
  <si>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</si>
  <si>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</si>
  <si>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</si>
  <si>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</si>
  <si>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</si>
  <si>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</si>
  <si>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</si>
  <si>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</si>
  <si>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</si>
  <si>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</si>
  <si>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</si>
  <si>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</si>
  <si>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</si>
  <si>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</si>
  <si>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</si>
  <si>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</si>
  <si>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</si>
  <si>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</si>
  <si>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</si>
  <si>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</si>
  <si>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</si>
  <si>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</si>
  <si>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</si>
  <si>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</si>
  <si>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</si>
  <si>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</si>
  <si>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</si>
  <si>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</si>
  <si>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</si>
  <si>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</si>
  <si>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</si>
  <si>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</si>
  <si>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</si>
  <si>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</si>
  <si>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</si>
  <si>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</si>
  <si>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</si>
  <si>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</si>
  <si>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</si>
  <si>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</si>
  <si>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</si>
  <si>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</si>
  <si>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</si>
  <si>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</si>
  <si>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</si>
  <si>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</si>
  <si>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</si>
  <si>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</si>
  <si>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</si>
  <si>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</si>
  <si>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</si>
  <si>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</si>
  <si>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</si>
  <si>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</si>
  <si>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</si>
  <si>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</si>
  <si>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</si>
  <si>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</si>
  <si>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</si>
  <si>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</si>
  <si>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</si>
  <si>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</si>
  <si>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</si>
  <si>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</si>
  <si>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</si>
  <si>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</si>
  <si>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</si>
  <si>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</si>
  <si>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</si>
  <si>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</si>
  <si>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</si>
  <si>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</si>
  <si>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</si>
  <si>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</si>
  <si>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</si>
  <si>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</si>
  <si>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</si>
  <si>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</si>
  <si>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</si>
  <si>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</si>
  <si>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</si>
  <si>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</si>
  <si>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</si>
  <si>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</si>
  <si>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</si>
  <si>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</si>
  <si>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</si>
  <si>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</si>
  <si>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</si>
  <si>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</si>
  <si>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</si>
  <si>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</si>
  <si>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</si>
  <si>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</si>
  <si>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</si>
  <si>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</si>
  <si>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</si>
  <si>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</si>
  <si>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</si>
  <si>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</si>
  <si>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</si>
  <si>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</si>
  <si>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</si>
  <si>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</si>
  <si>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</si>
  <si>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</si>
  <si>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</si>
  <si>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</si>
  <si>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</si>
  <si>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</si>
  <si>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</si>
  <si>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</si>
  <si>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</si>
  <si>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</si>
  <si>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</si>
  <si>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</si>
  <si>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</si>
  <si>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</si>
  <si>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</si>
  <si>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</si>
  <si>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</si>
  <si>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</si>
  <si>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</si>
  <si>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</si>
  <si>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</si>
  <si>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</si>
  <si>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</si>
  <si>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</si>
  <si>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</si>
  <si>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</si>
  <si>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</si>
  <si>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</si>
  <si>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</si>
  <si>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</si>
  <si>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</si>
  <si>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</si>
  <si>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</si>
  <si>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</si>
  <si>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</si>
  <si>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</si>
  <si>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</si>
  <si>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</si>
  <si>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</si>
  <si>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</si>
  <si>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</si>
  <si>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</si>
  <si>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</si>
  <si>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</si>
  <si>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</si>
  <si>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</si>
  <si>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</si>
  <si>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</si>
  <si>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</si>
  <si>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</si>
  <si>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</si>
  <si>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</si>
  <si>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</si>
  <si>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</si>
  <si>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</si>
  <si>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</si>
  <si>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</si>
  <si>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</si>
  <si>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</si>
  <si>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</si>
  <si>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</si>
  <si>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</si>
  <si>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</si>
  <si>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</si>
  <si>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</si>
  <si>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</si>
  <si>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</si>
  <si>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</si>
  <si>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</si>
  <si>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</si>
  <si>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</si>
  <si>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</si>
  <si>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</si>
  <si>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</si>
  <si>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</si>
  <si>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</si>
  <si>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</si>
  <si>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</si>
  <si>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</si>
  <si>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</si>
  <si>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</si>
  <si>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</si>
  <si>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</si>
  <si>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</si>
  <si>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</si>
  <si>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</si>
  <si>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</si>
  <si>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</si>
  <si>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</si>
  <si>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</si>
  <si>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</si>
  <si>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</si>
  <si>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</si>
  <si>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</si>
  <si>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</si>
  <si>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</si>
  <si>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</si>
  <si>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</si>
  <si>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</si>
  <si>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</si>
  <si>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</si>
  <si>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</si>
  <si>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</si>
  <si>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</si>
  <si>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</si>
  <si>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</si>
  <si>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</si>
  <si>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</si>
  <si>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</si>
  <si>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</si>
  <si>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</si>
  <si>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</si>
  <si>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</si>
  <si>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</si>
  <si>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</si>
  <si>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</si>
  <si>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</si>
  <si>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</si>
  <si>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</si>
  <si>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</si>
  <si>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</si>
  <si>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</si>
  <si>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</si>
  <si>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</si>
  <si>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</si>
  <si>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</si>
  <si>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</si>
  <si>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</si>
  <si>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</si>
  <si>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</si>
  <si>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</si>
  <si>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</si>
  <si>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</si>
  <si>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</si>
  <si>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</si>
  <si>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</si>
  <si>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</si>
  <si>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</si>
  <si>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</si>
  <si>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</si>
  <si>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</si>
  <si>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</si>
  <si>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</si>
  <si>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</si>
  <si>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</si>
  <si>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</si>
  <si>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</si>
  <si>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</si>
  <si>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</si>
  <si>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</si>
  <si>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</si>
  <si>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</si>
  <si>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</si>
  <si>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</si>
  <si>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</si>
  <si>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</si>
  <si>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</si>
  <si>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</si>
  <si>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</si>
  <si>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</si>
  <si>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</si>
  <si>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</si>
  <si>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</si>
  <si>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</si>
  <si>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</si>
  <si>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</si>
  <si>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</si>
  <si>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</si>
  <si>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</si>
  <si>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</si>
  <si>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</si>
  <si>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</si>
  <si>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</si>
  <si>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</si>
  <si>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</si>
  <si>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</si>
  <si>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</si>
  <si>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</si>
  <si>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</si>
  <si>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</si>
  <si>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</si>
  <si>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</si>
  <si>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</si>
  <si>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</si>
  <si>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</si>
  <si>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</si>
  <si>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</si>
  <si>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</si>
  <si>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</si>
  <si>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</si>
  <si>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</si>
  <si>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</si>
  <si>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</si>
  <si>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</si>
  <si>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</si>
  <si>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</si>
  <si>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</si>
  <si>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</si>
  <si>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</si>
  <si>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</si>
  <si>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</si>
  <si>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</si>
  <si>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</si>
  <si>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</si>
  <si>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</si>
  <si>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</si>
  <si>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</si>
  <si>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</si>
  <si>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</si>
  <si>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</si>
  <si>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</si>
  <si>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</si>
  <si>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</si>
  <si>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</si>
  <si>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</si>
  <si>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</si>
  <si>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</si>
  <si>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</si>
  <si>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</si>
  <si>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</si>
  <si>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</si>
  <si>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</si>
  <si>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</si>
  <si>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</si>
  <si>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</si>
  <si>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</si>
  <si>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</si>
  <si>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</si>
  <si>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</si>
  <si>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</si>
  <si>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</si>
  <si>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</si>
  <si>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</si>
  <si>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</si>
  <si>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</si>
  <si>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</si>
  <si>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</si>
  <si>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</si>
  <si>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</si>
  <si>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</si>
  <si>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</si>
  <si>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</si>
  <si>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</si>
  <si>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</si>
  <si>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</si>
  <si>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</si>
  <si>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</si>
  <si>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</si>
  <si>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</si>
  <si>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</si>
  <si>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</si>
  <si>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</si>
  <si>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</si>
  <si>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</si>
  <si>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</si>
  <si>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</si>
  <si>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</si>
  <si>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</si>
  <si>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</si>
  <si>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</si>
  <si>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</si>
  <si>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</si>
  <si>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</si>
  <si>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</si>
  <si>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</si>
  <si>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</si>
  <si>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</si>
  <si>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</si>
  <si>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</si>
  <si>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</si>
  <si>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</si>
  <si>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</si>
  <si>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</si>
  <si>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</si>
  <si>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</si>
  <si>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</si>
  <si>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</si>
  <si>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</si>
  <si>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</si>
  <si>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</si>
  <si>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</si>
  <si>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</si>
  <si>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</si>
  <si>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</si>
  <si>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</si>
  <si>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</si>
  <si>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</si>
  <si>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</si>
  <si>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</si>
  <si>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</si>
  <si>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</si>
  <si>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</si>
  <si>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</si>
  <si>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</si>
  <si>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</si>
  <si>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</si>
  <si>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</si>
  <si>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</si>
  <si>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</si>
  <si>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</si>
  <si>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</si>
  <si>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</si>
  <si>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</si>
  <si>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</si>
  <si>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</si>
  <si>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</si>
  <si>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</si>
  <si>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</si>
  <si>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</si>
  <si>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</si>
  <si>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</si>
  <si>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</si>
  <si>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</si>
  <si>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</si>
  <si>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</si>
  <si>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</si>
  <si>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</si>
  <si>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</si>
  <si>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</si>
  <si>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</si>
  <si>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</si>
  <si>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</si>
  <si>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</si>
  <si>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</si>
  <si>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</si>
  <si>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</si>
  <si>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</si>
  <si>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</si>
  <si>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</si>
  <si>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</si>
  <si>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</si>
  <si>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</si>
  <si>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</si>
  <si>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</si>
  <si>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</si>
  <si>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</si>
  <si>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</si>
  <si>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</si>
  <si>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</si>
  <si>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</si>
  <si>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</si>
  <si>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</si>
  <si>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</si>
  <si>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</si>
  <si>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</si>
  <si>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</si>
  <si>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</si>
  <si>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</si>
  <si>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</si>
  <si>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</si>
  <si>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</si>
  <si>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</si>
  <si>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</si>
  <si>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</si>
  <si>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</si>
  <si>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</si>
  <si>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</si>
  <si>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</si>
  <si>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</si>
  <si>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</si>
  <si>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</si>
  <si>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</si>
  <si>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</si>
  <si>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</si>
  <si>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</si>
  <si>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</si>
  <si>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</si>
  <si>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</si>
  <si>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</si>
  <si>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</si>
  <si>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</si>
  <si>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</si>
  <si>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</si>
  <si>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</si>
  <si>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</si>
  <si>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</si>
  <si>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</si>
  <si>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</si>
  <si>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</si>
  <si>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</si>
  <si>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</si>
  <si>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</si>
  <si>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</si>
  <si>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</si>
  <si>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</si>
  <si>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</si>
  <si>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</si>
  <si>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</si>
  <si>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</si>
  <si>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</si>
  <si>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</si>
  <si>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</si>
  <si>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</si>
  <si>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</si>
  <si>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</si>
  <si>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</si>
  <si>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</si>
  <si>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</si>
  <si>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</si>
  <si>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</si>
  <si>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</si>
  <si>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</si>
  <si>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</si>
  <si>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</si>
  <si>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</si>
  <si>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</si>
  <si>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</si>
  <si>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</si>
  <si>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</si>
  <si>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</si>
  <si>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</si>
  <si>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</si>
  <si>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</si>
  <si>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</si>
  <si>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</si>
  <si>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</si>
  <si>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</si>
  <si>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</si>
  <si>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</si>
  <si>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</si>
  <si>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</si>
  <si>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</si>
  <si>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</si>
  <si>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</si>
  <si>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</si>
  <si>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</si>
  <si>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</si>
  <si>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</si>
  <si>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</si>
  <si>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</si>
  <si>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</si>
  <si>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</si>
  <si>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</si>
  <si>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</si>
  <si>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</si>
  <si>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</si>
  <si>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</si>
  <si>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</si>
  <si>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</si>
  <si>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</si>
  <si>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</si>
  <si>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</si>
  <si>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</si>
  <si>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</si>
  <si>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</si>
  <si>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</si>
  <si>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</si>
  <si>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</si>
  <si>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</si>
  <si>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</si>
  <si>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</si>
  <si>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</si>
  <si>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</si>
  <si>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</si>
  <si>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</si>
  <si>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</si>
  <si>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</si>
  <si>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</si>
  <si>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</si>
  <si>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</si>
  <si>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</si>
  <si>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</si>
  <si>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</si>
  <si>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</si>
  <si>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</si>
  <si>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</si>
  <si>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</si>
  <si>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</si>
  <si>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</si>
  <si>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</si>
  <si>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</si>
  <si>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</si>
  <si>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</si>
  <si>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</si>
  <si>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</si>
  <si>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</si>
  <si>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</si>
  <si>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</si>
  <si>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</si>
  <si>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</si>
  <si>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</si>
  <si>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</si>
  <si>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</si>
  <si>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</si>
  <si>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</si>
  <si>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</si>
  <si>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</si>
  <si>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</si>
  <si>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</si>
  <si>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</si>
  <si>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</si>
  <si>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</si>
  <si>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</si>
  <si>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</si>
  <si>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</si>
  <si>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</si>
  <si>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</si>
  <si>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</si>
  <si>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</si>
  <si>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</si>
  <si>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</si>
  <si>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</si>
  <si>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</si>
  <si>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</si>
  <si>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</si>
  <si>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</si>
  <si>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</si>
  <si>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</si>
  <si>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</si>
  <si>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</si>
  <si>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</si>
  <si>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</si>
  <si>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</si>
  <si>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</si>
  <si>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</si>
  <si>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</si>
  <si>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</si>
  <si>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</si>
  <si>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</si>
  <si>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</si>
  <si>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</si>
  <si>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</si>
  <si>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</si>
  <si>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</si>
  <si>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</si>
  <si>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</si>
  <si>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</si>
  <si>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</si>
  <si>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</si>
  <si>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</si>
  <si>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</si>
  <si>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</si>
  <si>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</si>
  <si>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</si>
  <si>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</si>
  <si>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</si>
  <si>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</si>
  <si>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</si>
  <si>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</si>
  <si>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</si>
  <si>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</si>
  <si>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</si>
  <si>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</si>
  <si>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</si>
  <si>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</si>
  <si>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</si>
  <si>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</si>
  <si>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</si>
  <si>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</si>
  <si>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</si>
  <si>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</si>
  <si>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</si>
  <si>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</si>
  <si>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</si>
  <si>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</si>
  <si>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</si>
  <si>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</si>
  <si>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</si>
  <si>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</si>
  <si>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</si>
  <si>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</si>
  <si>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</si>
  <si>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</si>
  <si>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</si>
  <si>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</si>
  <si>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</si>
  <si>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</si>
  <si>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</si>
  <si>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</si>
  <si>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</si>
  <si>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</si>
  <si>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</si>
  <si>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</si>
  <si>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</si>
  <si>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</si>
  <si>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</si>
  <si>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</si>
  <si>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</si>
  <si>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</si>
  <si>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</si>
  <si>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</si>
  <si>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</si>
  <si>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</si>
  <si>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</si>
  <si>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</si>
  <si>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</si>
  <si>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</si>
  <si>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</si>
  <si>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</si>
  <si>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</si>
  <si>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</si>
  <si>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</si>
  <si>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</si>
  <si>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</si>
  <si>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</si>
  <si>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</si>
  <si>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</si>
  <si>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</si>
  <si>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</si>
  <si>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</si>
  <si>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</si>
  <si>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</si>
  <si>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</si>
  <si>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</si>
  <si>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</si>
  <si>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</si>
  <si>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</si>
  <si>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</si>
  <si>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</si>
  <si>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</si>
  <si>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</si>
  <si>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</si>
  <si>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</si>
  <si>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</si>
  <si>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</si>
  <si>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</si>
  <si>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</si>
  <si>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</si>
  <si>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</si>
  <si>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</si>
  <si>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</si>
  <si>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</si>
  <si>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</si>
  <si>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</si>
  <si>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</si>
  <si>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</si>
  <si>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</si>
  <si>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</si>
  <si>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</si>
  <si>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</si>
  <si>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</si>
  <si>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</si>
  <si>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</si>
  <si>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</si>
  <si>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</si>
  <si>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</si>
  <si>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</si>
  <si>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</si>
  <si>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</si>
  <si>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</si>
  <si>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</si>
  <si>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</si>
  <si>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</si>
  <si>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</si>
  <si>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</si>
  <si>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</si>
  <si>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</si>
  <si>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</si>
  <si>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</si>
  <si>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</si>
  <si>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</si>
  <si>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</si>
  <si>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</si>
  <si>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</si>
  <si>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</si>
  <si>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</si>
  <si>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</si>
  <si>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</si>
  <si>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</si>
  <si>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</si>
  <si>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</si>
  <si>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</si>
  <si>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</si>
  <si>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</si>
  <si>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</si>
  <si>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</si>
  <si>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</si>
  <si>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</si>
  <si>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</si>
  <si>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</si>
  <si>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</si>
  <si>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</si>
  <si>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</si>
  <si>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</si>
  <si>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</si>
  <si>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</si>
  <si>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</si>
  <si>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</si>
  <si>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</si>
  <si>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</si>
  <si>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</si>
  <si>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</si>
  <si>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</si>
  <si>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</si>
  <si>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</si>
  <si>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</si>
  <si>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</si>
  <si>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</si>
  <si>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</si>
  <si>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</si>
  <si>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</si>
  <si>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</si>
  <si>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</si>
  <si>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</si>
  <si>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</si>
  <si>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</si>
  <si>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</si>
  <si>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</si>
  <si>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</si>
  <si>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</si>
  <si>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</si>
  <si>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</si>
  <si>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</si>
  <si>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</si>
  <si>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</si>
  <si>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</si>
  <si>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</si>
  <si>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</si>
  <si>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</si>
  <si>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</si>
  <si>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</si>
  <si>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</si>
  <si>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</si>
  <si>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</si>
  <si>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</si>
  <si>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</si>
  <si>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</si>
  <si>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</si>
  <si>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</si>
  <si>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</si>
  <si>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</si>
  <si>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</si>
  <si>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</si>
  <si>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</si>
  <si>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</si>
  <si>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</si>
  <si>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</si>
  <si>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</si>
  <si>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</si>
  <si>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</si>
  <si>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</si>
  <si>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</si>
  <si>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</si>
  <si>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</si>
  <si>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</si>
  <si>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</si>
  <si>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</si>
  <si>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</si>
  <si>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</si>
  <si>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</si>
  <si>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</si>
  <si>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</si>
  <si>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</si>
  <si>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</si>
  <si>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</si>
  <si>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</si>
  <si>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</si>
  <si>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</si>
  <si>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</si>
  <si>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</si>
  <si>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</si>
  <si>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</si>
  <si>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</si>
  <si>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</si>
  <si>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</si>
  <si>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</si>
  <si>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</si>
  <si>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</si>
  <si>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</si>
  <si>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</si>
  <si>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</si>
  <si>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</si>
  <si>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</si>
  <si>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</si>
  <si>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</si>
  <si>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</si>
  <si>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</si>
  <si>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</si>
  <si>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</si>
  <si>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</si>
  <si>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</si>
  <si>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</si>
  <si>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</si>
  <si>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</si>
  <si>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</si>
  <si>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</si>
  <si>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</si>
  <si>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</si>
  <si>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</si>
  <si>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</si>
  <si>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</si>
  <si>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</si>
  <si>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</si>
  <si>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</si>
  <si>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</si>
  <si>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</si>
  <si>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</si>
  <si>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</si>
  <si>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</si>
  <si>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</si>
  <si>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</si>
  <si>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</si>
  <si>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</si>
  <si>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</si>
  <si>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</si>
  <si>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</si>
  <si>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</si>
  <si>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</si>
  <si>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</si>
  <si>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</si>
  <si>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</si>
  <si>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</si>
  <si>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</si>
  <si>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</si>
  <si>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</si>
  <si>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</si>
  <si>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</si>
  <si>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</si>
  <si>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</si>
  <si>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</si>
  <si>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</si>
  <si>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</si>
  <si>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</si>
  <si>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</si>
  <si>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</si>
  <si>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</si>
  <si>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</si>
  <si>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</si>
  <si>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</si>
  <si>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</si>
  <si>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</si>
  <si>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</si>
  <si>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</si>
  <si>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</si>
  <si>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</si>
  <si>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</si>
  <si>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</si>
  <si>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</si>
  <si>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</si>
  <si>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</si>
  <si>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</si>
  <si>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</si>
  <si>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</si>
  <si>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</si>
  <si>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</si>
  <si>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</si>
  <si>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</si>
  <si>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</si>
  <si>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</si>
  <si>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</si>
  <si>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</si>
  <si>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</si>
  <si>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</si>
  <si>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</si>
  <si>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</si>
  <si>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</si>
  <si>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</si>
  <si>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</si>
  <si>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</si>
  <si>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</si>
  <si>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</si>
  <si>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</si>
  <si>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</si>
  <si>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</si>
  <si>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</si>
  <si>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</si>
  <si>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</si>
  <si>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</si>
  <si>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</si>
  <si>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</si>
  <si>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</si>
  <si>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</si>
  <si>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</si>
  <si>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</si>
  <si>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</si>
  <si>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</si>
  <si>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</si>
  <si>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</si>
  <si>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</si>
  <si>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</si>
  <si>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</si>
  <si>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</si>
  <si>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</si>
  <si>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</si>
  <si>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</si>
  <si>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</si>
  <si>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</si>
  <si>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</si>
  <si>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</si>
  <si>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</si>
  <si>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</si>
  <si>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</si>
  <si>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</si>
  <si>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</si>
  <si>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</si>
  <si>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</si>
  <si>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</si>
  <si>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</si>
  <si>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</si>
  <si>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</si>
  <si>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</si>
  <si>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</si>
  <si>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</si>
  <si>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</si>
  <si>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</si>
  <si>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</si>
  <si>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</si>
  <si>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</si>
  <si>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</si>
  <si>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</si>
  <si>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</si>
  <si>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</si>
  <si>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</si>
  <si>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</si>
  <si>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</si>
  <si>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</si>
  <si>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</si>
  <si>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</si>
  <si>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</si>
  <si>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</si>
  <si>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</si>
  <si>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</si>
  <si>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</si>
  <si>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</si>
  <si>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</si>
  <si>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</si>
  <si>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</si>
  <si>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</si>
  <si>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</si>
  <si>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</si>
  <si>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</si>
  <si>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</si>
  <si>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</si>
  <si>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</si>
  <si>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</si>
  <si>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</si>
  <si>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</si>
  <si>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</si>
  <si>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</si>
  <si>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</si>
  <si>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</si>
  <si>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</si>
  <si>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</si>
  <si>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</si>
  <si>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</si>
  <si>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</si>
  <si>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</si>
  <si>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</si>
  <si>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</si>
  <si>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</si>
  <si>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</si>
  <si>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</si>
  <si>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</si>
  <si>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</si>
  <si>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</si>
  <si>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</si>
  <si>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</si>
  <si>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</si>
  <si>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</si>
  <si>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</si>
  <si>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</si>
  <si>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</si>
  <si>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</si>
  <si>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</si>
  <si>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</si>
  <si>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</si>
  <si>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</si>
  <si>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</si>
  <si>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</si>
  <si>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</si>
  <si>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</si>
  <si>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</si>
  <si>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</si>
  <si>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</si>
  <si>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</si>
  <si>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</si>
  <si>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</si>
  <si>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</si>
  <si>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</si>
  <si>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</si>
  <si>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</si>
  <si>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</si>
  <si>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</si>
  <si>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</si>
  <si>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</si>
  <si>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</si>
  <si>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</si>
  <si>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</si>
  <si>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</si>
  <si>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</si>
  <si>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</si>
  <si>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</si>
  <si>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</si>
  <si>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</si>
  <si>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</si>
  <si>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</si>
  <si>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</si>
  <si>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</si>
  <si>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</si>
  <si>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</si>
  <si>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</si>
  <si>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</si>
  <si>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</si>
  <si>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</si>
  <si>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</si>
  <si>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</si>
  <si>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</si>
  <si>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</si>
  <si>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</si>
  <si>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</si>
  <si>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</si>
  <si>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</si>
  <si>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</si>
  <si>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</si>
  <si>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</si>
  <si>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</si>
  <si>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</si>
  <si>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</si>
  <si>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</si>
  <si>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</si>
  <si>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</si>
  <si>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</si>
  <si>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</si>
  <si>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</si>
  <si>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</si>
  <si>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</si>
  <si>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</si>
  <si>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</si>
  <si>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</si>
  <si>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</si>
  <si>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</si>
  <si>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</si>
  <si>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</si>
  <si>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</si>
  <si>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</si>
  <si>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</si>
  <si>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</si>
  <si>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</si>
  <si>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</si>
  <si>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</si>
  <si>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</si>
  <si>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</si>
  <si>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</si>
  <si>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</si>
  <si>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</si>
  <si>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</si>
  <si>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</si>
  <si>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</si>
  <si>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</si>
  <si>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</si>
  <si>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</si>
  <si>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</si>
  <si>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</si>
  <si>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</si>
  <si>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</si>
  <si>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</si>
  <si>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</si>
  <si>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</si>
  <si>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</si>
  <si>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</si>
  <si>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</si>
  <si>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</si>
  <si>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</si>
  <si>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</si>
  <si>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</si>
  <si>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</si>
  <si>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</si>
  <si>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</si>
  <si>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</si>
  <si>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</si>
  <si>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</si>
  <si>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</si>
  <si>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</si>
  <si>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</si>
  <si>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</si>
  <si>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</si>
  <si>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</si>
  <si>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</si>
  <si>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</si>
  <si>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</si>
  <si>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</si>
  <si>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</si>
  <si>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</si>
  <si>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</si>
  <si>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</si>
  <si>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</si>
  <si>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</si>
  <si>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</si>
  <si>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</si>
  <si>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</si>
  <si>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</si>
  <si>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</si>
  <si>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</si>
  <si>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</si>
  <si>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</si>
  <si>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</si>
  <si>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</si>
  <si>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</si>
  <si>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</si>
  <si>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</si>
  <si>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</si>
  <si>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</si>
  <si>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</si>
  <si>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</si>
  <si>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</si>
  <si>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</si>
  <si>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</si>
  <si>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</si>
  <si>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</si>
  <si>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</si>
  <si>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</si>
  <si>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</si>
  <si>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</si>
  <si>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</si>
  <si>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</si>
  <si>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</si>
  <si>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</si>
  <si>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</si>
  <si>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</si>
  <si>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</si>
  <si>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</si>
  <si>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</si>
  <si>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</si>
  <si>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</si>
  <si>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</si>
  <si>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</si>
  <si>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</si>
  <si>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</si>
  <si>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</si>
  <si>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</si>
  <si>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</si>
  <si>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</si>
  <si>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</si>
  <si>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</si>
  <si>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</si>
  <si>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</si>
  <si>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</si>
  <si>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</si>
  <si>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</si>
  <si>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</si>
  <si>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</si>
  <si>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</si>
  <si>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</si>
  <si>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</si>
  <si>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</si>
  <si>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</si>
  <si>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</si>
  <si>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</si>
  <si>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</si>
  <si>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</si>
  <si>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</si>
  <si>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</si>
  <si>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</si>
  <si>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</si>
  <si>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</si>
  <si>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</si>
  <si>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</si>
  <si>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</si>
  <si>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</si>
  <si>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</si>
  <si>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</si>
  <si>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</si>
  <si>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</si>
  <si>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</si>
  <si>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</si>
  <si>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</si>
  <si>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</si>
  <si>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</si>
  <si>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</si>
  <si>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</si>
  <si>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</si>
  <si>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</si>
  <si>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</si>
  <si>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</si>
  <si>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</si>
  <si>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</si>
  <si>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</si>
  <si>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</si>
  <si>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</si>
  <si>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</si>
  <si>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</si>
  <si>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</si>
  <si>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</si>
  <si>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</si>
  <si>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</si>
  <si>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</si>
  <si>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</si>
  <si>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</si>
  <si>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</si>
  <si>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</si>
  <si>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</si>
  <si>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</si>
  <si>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</si>
  <si>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</si>
  <si>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</si>
  <si>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</si>
  <si>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</si>
  <si>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</si>
  <si>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</si>
  <si>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</si>
  <si>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</si>
  <si>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</si>
  <si>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</si>
  <si>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</si>
  <si>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</si>
  <si>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</si>
  <si>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</si>
  <si>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</si>
  <si>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</si>
  <si>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</si>
  <si>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</si>
  <si>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</si>
  <si>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</si>
  <si>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</si>
  <si>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</si>
  <si>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</si>
  <si>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</si>
  <si>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</si>
  <si>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</si>
  <si>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</si>
  <si>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</si>
  <si>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</si>
  <si>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</si>
  <si>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</si>
  <si>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</si>
  <si>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</si>
  <si>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</si>
  <si>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</si>
  <si>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</si>
  <si>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</si>
  <si>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</si>
  <si>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</si>
  <si>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</si>
  <si>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</si>
  <si>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</si>
  <si>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</si>
  <si>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</si>
  <si>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</si>
  <si>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</si>
  <si>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</si>
  <si>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</si>
  <si>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</si>
  <si>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</si>
  <si>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</si>
  <si>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</si>
  <si>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</si>
  <si>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</si>
  <si>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</si>
  <si>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</si>
  <si>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</si>
  <si>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</si>
  <si>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</si>
  <si>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</si>
  <si>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</si>
  <si>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</si>
  <si>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</si>
  <si>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</si>
  <si>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</si>
  <si>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</si>
  <si>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</si>
  <si>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</si>
  <si>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</si>
  <si>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</si>
  <si>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</si>
  <si>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</si>
  <si>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</si>
  <si>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</si>
  <si>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</si>
  <si>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</si>
  <si>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</si>
  <si>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</si>
  <si>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</si>
  <si>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</si>
  <si>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</si>
  <si>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</si>
  <si>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</si>
  <si>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</si>
  <si>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</si>
  <si>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</si>
  <si>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</si>
  <si>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</si>
  <si>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</si>
  <si>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</si>
  <si>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</si>
  <si>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</si>
  <si>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</si>
  <si>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</si>
  <si>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</si>
  <si>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</si>
  <si>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</si>
  <si>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</si>
  <si>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</si>
  <si>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</si>
  <si>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</si>
  <si>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</si>
  <si>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</si>
  <si>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</si>
  <si>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</si>
  <si>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</si>
  <si>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</si>
  <si>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</si>
  <si>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</si>
  <si>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</si>
  <si>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</si>
  <si>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</si>
  <si>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</si>
  <si>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</si>
  <si>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</si>
  <si>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</si>
  <si>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</si>
  <si>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</si>
  <si>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</si>
  <si>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</si>
  <si>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</si>
  <si>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</si>
  <si>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</si>
  <si>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</si>
  <si>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</si>
  <si>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</si>
  <si>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</si>
  <si>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</si>
  <si>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</si>
  <si>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</si>
  <si>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</si>
  <si>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</si>
  <si>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</si>
  <si>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</si>
  <si>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</si>
  <si>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</si>
  <si>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</si>
  <si>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</si>
  <si>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</si>
  <si>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</si>
  <si>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</si>
  <si>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</si>
  <si>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</si>
  <si>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</si>
  <si>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</si>
  <si>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</si>
  <si>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</si>
  <si>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</si>
  <si>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</si>
  <si>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</si>
  <si>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</si>
  <si>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</si>
  <si>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</si>
  <si>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</si>
  <si>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</si>
  <si>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</si>
  <si>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</si>
  <si>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</si>
  <si>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</si>
  <si>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</si>
  <si>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</si>
  <si>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</si>
  <si>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</si>
  <si>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</si>
  <si>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</si>
  <si>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</si>
  <si>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</si>
  <si>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</si>
  <si>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</si>
  <si>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</si>
  <si>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</si>
  <si>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</si>
  <si>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</si>
  <si>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</si>
  <si>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</si>
  <si>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</si>
  <si>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</si>
  <si>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</si>
  <si>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</si>
  <si>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</si>
  <si>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</si>
  <si>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</si>
  <si>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</si>
  <si>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</si>
  <si>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</si>
  <si>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</si>
  <si>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</si>
  <si>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</si>
  <si>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</si>
  <si>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</si>
  <si>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</si>
  <si>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</si>
  <si>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</si>
  <si>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</si>
  <si>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</si>
  <si>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</si>
  <si>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</si>
  <si>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</si>
  <si>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</si>
  <si>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</si>
  <si>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</si>
  <si>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</si>
  <si>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</si>
  <si>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</si>
  <si>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</si>
  <si>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</si>
  <si>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</si>
  <si>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</si>
  <si>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</si>
  <si>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</si>
  <si>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</si>
  <si>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</si>
  <si>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</si>
  <si>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</si>
  <si>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</si>
  <si>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</si>
  <si>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</si>
  <si>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</si>
  <si>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</si>
  <si>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</si>
  <si>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</si>
  <si>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</si>
  <si>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</si>
  <si>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</si>
  <si>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</si>
  <si>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</si>
  <si>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</si>
  <si>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</si>
  <si>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</si>
  <si>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</si>
  <si>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</si>
  <si>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</si>
  <si>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</si>
  <si>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</si>
  <si>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</si>
  <si>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</si>
  <si>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</si>
  <si>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</si>
  <si>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</si>
  <si>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</si>
  <si>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</si>
  <si>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</si>
  <si>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</si>
  <si>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</si>
  <si>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</si>
  <si>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</si>
  <si>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</si>
  <si>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</si>
  <si>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</si>
  <si>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</si>
  <si>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</si>
  <si>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</si>
  <si>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</si>
  <si>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</si>
  <si>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</si>
  <si>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</si>
  <si>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</si>
  <si>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</si>
  <si>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</si>
  <si>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</si>
  <si>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</si>
  <si>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</si>
  <si>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</si>
  <si>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</si>
  <si>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</si>
  <si>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</si>
  <si>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</si>
  <si>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</si>
  <si>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</si>
  <si>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</si>
  <si>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</si>
  <si>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</si>
  <si>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</si>
  <si>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</si>
  <si>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</si>
  <si>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</si>
  <si>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</si>
  <si>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</si>
  <si>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</si>
  <si>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</si>
  <si>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</si>
  <si>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</si>
  <si>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</si>
  <si>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</si>
  <si>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</si>
  <si>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</si>
  <si>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</si>
  <si>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</si>
  <si>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</si>
  <si>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</si>
  <si>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</si>
  <si>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</si>
  <si>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</si>
  <si>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</si>
  <si>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</si>
  <si>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</si>
  <si>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</si>
  <si>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</si>
  <si>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</si>
  <si>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</si>
  <si>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</si>
  <si>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</si>
  <si>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</si>
  <si>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</si>
  <si>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</si>
  <si>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</si>
  <si>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</si>
  <si>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</si>
  <si>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</si>
  <si>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</si>
  <si>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</si>
  <si>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</si>
  <si>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</si>
  <si>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</si>
  <si>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</si>
  <si>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</si>
  <si>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</si>
  <si>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</si>
  <si>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</si>
  <si>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</si>
  <si>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</si>
  <si>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</si>
  <si>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</si>
  <si>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</si>
  <si>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</si>
  <si>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</si>
  <si>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</si>
  <si>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</si>
  <si>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</si>
  <si>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</si>
  <si>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</si>
  <si>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</si>
  <si>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</si>
  <si>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</si>
  <si>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</si>
  <si>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</si>
  <si>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</si>
  <si>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</si>
  <si>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</si>
  <si>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</si>
  <si>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</si>
  <si>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</si>
  <si>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</si>
  <si>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</si>
  <si>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</si>
  <si>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</si>
  <si>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</si>
  <si>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</si>
  <si>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</si>
  <si>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</si>
  <si>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</si>
  <si>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</si>
  <si>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</si>
  <si>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</si>
  <si>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</si>
  <si>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</si>
  <si>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</si>
  <si>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</si>
  <si>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</si>
  <si>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</si>
  <si>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</si>
  <si>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</si>
  <si>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</si>
  <si>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</si>
  <si>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</si>
  <si>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</si>
  <si>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</si>
  <si>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</si>
  <si>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</si>
  <si>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</si>
  <si>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</si>
  <si>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</si>
  <si>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</si>
  <si>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</si>
  <si>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</si>
  <si>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</si>
  <si>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</si>
  <si>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</si>
  <si>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</si>
  <si>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</si>
  <si>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</si>
  <si>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</si>
  <si>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</si>
  <si>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</si>
  <si>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</si>
  <si>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</si>
  <si>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</si>
  <si>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</si>
  <si>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</si>
  <si>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</si>
  <si>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</si>
  <si>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</si>
  <si>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</si>
  <si>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</si>
  <si>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</si>
  <si>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</si>
  <si>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</si>
  <si>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</si>
  <si>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</si>
  <si>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</si>
  <si>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</si>
  <si>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</si>
  <si>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</si>
  <si>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</si>
  <si>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</si>
  <si>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</si>
  <si>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</si>
  <si>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</si>
  <si>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</si>
  <si>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</si>
  <si>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</si>
  <si>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</si>
  <si>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</si>
  <si>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</si>
  <si>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</si>
  <si>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</si>
  <si>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</si>
  <si>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</si>
  <si>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</si>
  <si>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</si>
  <si>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</si>
  <si>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</si>
  <si>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</si>
  <si>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</si>
  <si>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</si>
  <si>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</si>
  <si>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</si>
  <si>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</si>
  <si>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</si>
  <si>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</si>
  <si>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</si>
  <si>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</si>
  <si>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</si>
  <si>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</si>
  <si>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</si>
  <si>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</si>
  <si>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</si>
  <si>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</si>
  <si>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</si>
  <si>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</si>
  <si>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</si>
  <si>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</si>
  <si>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</si>
  <si>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</si>
  <si>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</si>
  <si>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</si>
  <si>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</si>
  <si>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</si>
  <si>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</si>
  <si>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</si>
  <si>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</si>
  <si>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</si>
  <si>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</si>
  <si>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</si>
  <si>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</si>
  <si>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</si>
  <si>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</si>
  <si>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</si>
  <si>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</si>
  <si>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</si>
  <si>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</si>
  <si>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</si>
  <si>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</si>
  <si>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</si>
  <si>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</si>
  <si>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</si>
  <si>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</si>
  <si>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</si>
  <si>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</si>
  <si>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</si>
  <si>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</si>
  <si>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</si>
  <si>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</si>
  <si>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</si>
  <si>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</si>
  <si>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</si>
  <si>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</si>
  <si>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</si>
  <si>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</si>
  <si>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</si>
  <si>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</si>
  <si>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</si>
  <si>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</si>
  <si>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</si>
  <si>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</si>
  <si>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</si>
  <si>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</si>
  <si>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</si>
  <si>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</si>
  <si>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</si>
  <si>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</si>
  <si>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</si>
  <si>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</si>
  <si>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</si>
  <si>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</si>
  <si>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</si>
  <si>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</si>
  <si>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</si>
  <si>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</si>
  <si>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</si>
  <si>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</si>
  <si>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</si>
  <si>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</si>
  <si>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</si>
  <si>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</si>
  <si>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</si>
  <si>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</si>
  <si>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</si>
  <si>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</si>
  <si>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</si>
  <si>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</si>
  <si>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</si>
  <si>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</si>
  <si>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</si>
  <si>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</si>
  <si>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</si>
  <si>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</si>
  <si>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</si>
  <si>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</si>
  <si>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</si>
  <si>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</si>
  <si>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</si>
  <si>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</si>
  <si>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</si>
  <si>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</si>
  <si>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</si>
  <si>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</si>
  <si>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</si>
  <si>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</si>
  <si>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</si>
  <si>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</si>
  <si>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</si>
  <si>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</si>
  <si>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</si>
  <si>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</si>
  <si>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</si>
  <si>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</si>
  <si>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</si>
  <si>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</si>
  <si>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</si>
  <si>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</si>
  <si>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</si>
  <si>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</si>
  <si>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</si>
  <si>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</si>
  <si>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</si>
  <si>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</si>
  <si>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</si>
  <si>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</si>
  <si>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</si>
  <si>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</si>
  <si>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</si>
  <si>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</si>
  <si>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</si>
  <si>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</si>
  <si>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</si>
  <si>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</si>
  <si>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</si>
  <si>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</si>
  <si>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</si>
  <si>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</si>
  <si>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</si>
  <si>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</si>
  <si>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</si>
  <si>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</si>
  <si>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</si>
  <si>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</si>
  <si>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</si>
  <si>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</si>
  <si>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</si>
  <si>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</si>
  <si>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</si>
  <si>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</si>
  <si>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</si>
  <si>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</si>
  <si>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</si>
  <si>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</si>
  <si>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</si>
  <si>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</si>
  <si>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</si>
  <si>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</si>
  <si>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</si>
  <si>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</si>
  <si>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</si>
  <si>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</si>
  <si>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</si>
  <si>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</si>
  <si>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</si>
  <si>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</si>
  <si>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</si>
  <si>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</si>
  <si>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</si>
  <si>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</si>
  <si>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</si>
  <si>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</si>
  <si>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</si>
  <si>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</si>
  <si>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</si>
  <si>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</si>
  <si>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</si>
  <si>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</si>
  <si>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</si>
  <si>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</si>
  <si>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</si>
  <si>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</si>
  <si>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</si>
  <si>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</si>
  <si>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</si>
  <si>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</si>
  <si>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</si>
  <si>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</si>
  <si>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</si>
  <si>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</si>
  <si>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</si>
  <si>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</si>
  <si>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</si>
  <si>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</si>
  <si>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</si>
  <si>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</si>
  <si>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</si>
  <si>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</si>
  <si>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</si>
  <si>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</si>
  <si>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</si>
  <si>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</si>
  <si>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</si>
  <si>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</si>
  <si>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</si>
  <si>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</si>
  <si>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</si>
  <si>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</si>
  <si>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</si>
  <si>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</si>
  <si>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</si>
  <si>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</si>
  <si>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</si>
  <si>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</si>
  <si>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</si>
  <si>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</si>
  <si>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</si>
  <si>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</si>
  <si>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</si>
  <si>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</si>
  <si>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</si>
  <si>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</si>
  <si>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</si>
  <si>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</si>
  <si>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</si>
  <si>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</si>
  <si>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</si>
  <si>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</si>
  <si>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</si>
  <si>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</si>
  <si>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</si>
  <si>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</si>
  <si>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</si>
  <si>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</si>
  <si>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</si>
  <si>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</si>
  <si>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</si>
  <si>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</si>
  <si>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</si>
  <si>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</si>
  <si>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</si>
  <si>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</si>
  <si>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</si>
  <si>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</si>
  <si>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</si>
  <si>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</si>
  <si>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</si>
  <si>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</si>
  <si>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</si>
  <si>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</si>
  <si>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</si>
  <si>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</si>
  <si>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</si>
  <si>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</si>
  <si>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</si>
  <si>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</si>
  <si>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</si>
  <si>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</si>
  <si>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</si>
  <si>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</si>
  <si>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</si>
  <si>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</si>
  <si>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</si>
  <si>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</si>
  <si>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</si>
  <si>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</si>
  <si>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</si>
  <si>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</si>
  <si>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</si>
  <si>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</si>
  <si>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</si>
  <si>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</si>
  <si>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</si>
  <si>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</si>
  <si>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</si>
  <si>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</si>
  <si>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</si>
  <si>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</si>
  <si>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</si>
  <si>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</si>
  <si>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</si>
  <si>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</si>
  <si>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</si>
  <si>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</si>
  <si>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</si>
  <si>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</si>
  <si>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</si>
  <si>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</si>
  <si>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</si>
  <si>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</si>
  <si>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</si>
  <si>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</si>
  <si>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</si>
  <si>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</si>
  <si>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</si>
  <si>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</si>
  <si>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</si>
  <si>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</si>
  <si>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</si>
  <si>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</si>
  <si>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</si>
  <si>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</si>
  <si>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</si>
  <si>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</si>
  <si>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</si>
  <si>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</si>
  <si>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</si>
  <si>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</si>
  <si>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</si>
  <si>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</si>
  <si>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</si>
  <si>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</si>
  <si>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</si>
  <si>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</si>
  <si>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</si>
  <si>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</si>
  <si>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</si>
  <si>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</si>
  <si>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</si>
  <si>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</si>
  <si>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</si>
  <si>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</si>
  <si>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</si>
  <si>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</si>
  <si>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</si>
  <si>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</si>
  <si>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</si>
  <si>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</si>
  <si>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</si>
  <si>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</si>
  <si>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</si>
  <si>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</si>
  <si>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</si>
  <si>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</si>
  <si>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</si>
  <si>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</si>
  <si>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</si>
  <si>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</si>
  <si>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</si>
  <si>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</si>
  <si>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</si>
  <si>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</si>
  <si>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</si>
  <si>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</si>
  <si>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</si>
  <si>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</si>
  <si>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</si>
  <si>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</si>
  <si>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</si>
  <si>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</si>
  <si>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</si>
  <si>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</si>
  <si>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</si>
  <si>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</si>
  <si>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</si>
  <si>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</si>
  <si>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</si>
  <si>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</si>
  <si>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</si>
  <si>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</si>
  <si>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</si>
  <si>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</si>
  <si>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</si>
  <si>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</si>
  <si>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</si>
  <si>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</si>
  <si>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</si>
  <si>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</si>
  <si>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</si>
  <si>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</si>
  <si>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</si>
  <si>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</si>
  <si>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</si>
  <si>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</si>
  <si>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</si>
  <si>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</si>
  <si>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</si>
  <si>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</si>
  <si>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</si>
  <si>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</si>
  <si>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</si>
  <si>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</si>
  <si>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</si>
  <si>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</si>
  <si>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</si>
  <si>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</si>
  <si>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</si>
  <si>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</si>
  <si>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</si>
  <si>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</si>
  <si>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</si>
  <si>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</si>
  <si>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</si>
  <si>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</si>
  <si>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</si>
  <si>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</si>
  <si>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</si>
  <si>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</si>
  <si>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</si>
  <si>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</si>
  <si>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</si>
  <si>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</si>
  <si>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</si>
  <si>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</si>
  <si>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</si>
  <si>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</si>
  <si>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</si>
  <si>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</si>
  <si>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</si>
  <si>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</si>
  <si>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</si>
  <si>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</si>
  <si>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</si>
  <si>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</si>
  <si>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</si>
  <si>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</si>
  <si>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</si>
  <si>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</si>
  <si>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</si>
  <si>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</si>
  <si>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</si>
  <si>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</si>
  <si>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</si>
  <si>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</si>
  <si>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</si>
  <si>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</si>
  <si>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</si>
  <si>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</si>
  <si>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</si>
  <si>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</si>
  <si>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</si>
  <si>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</si>
  <si>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</si>
  <si>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</si>
  <si>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</si>
  <si>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</si>
  <si>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</si>
  <si>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</si>
  <si>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</si>
  <si>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</si>
  <si>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</si>
  <si>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</si>
  <si>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</si>
  <si>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</si>
  <si>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</si>
  <si>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</si>
  <si>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</si>
  <si>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</si>
  <si>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</si>
  <si>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</si>
  <si>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</si>
  <si>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</si>
  <si>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</si>
  <si>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</si>
  <si>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</si>
  <si>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</si>
  <si>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</si>
  <si>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</si>
  <si>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</si>
  <si>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</si>
  <si>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</si>
  <si>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</si>
  <si>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</si>
  <si>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</si>
  <si>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</si>
  <si>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</si>
  <si>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</si>
  <si>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</si>
  <si>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</si>
  <si>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</si>
  <si>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</si>
  <si>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</si>
  <si>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</si>
  <si>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</si>
  <si>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</si>
  <si>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</si>
  <si>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</si>
  <si>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</si>
  <si>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</si>
  <si>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</si>
  <si>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</si>
  <si>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</si>
  <si>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</si>
  <si>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</si>
  <si>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</si>
  <si>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</si>
  <si>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</si>
  <si>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</si>
  <si>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</si>
  <si>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</si>
  <si>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</si>
  <si>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</si>
  <si>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</si>
  <si>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</si>
  <si>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</si>
  <si>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</si>
  <si>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</si>
  <si>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</si>
  <si>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</si>
  <si>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</si>
  <si>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</si>
  <si>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</si>
  <si>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</si>
  <si>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</si>
  <si>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</si>
  <si>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</si>
  <si>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</si>
  <si>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</si>
  <si>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</si>
  <si>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</si>
  <si>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</si>
  <si>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</si>
  <si>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</si>
  <si>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</si>
  <si>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</si>
  <si>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</si>
  <si>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</si>
  <si>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</si>
  <si>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</si>
  <si>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</si>
  <si>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</si>
  <si>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</si>
  <si>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</si>
  <si>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</si>
  <si>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</si>
  <si>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</si>
  <si>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</si>
  <si>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</si>
  <si>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</si>
  <si>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</si>
  <si>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</si>
  <si>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</si>
  <si>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</si>
  <si>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</si>
  <si>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</si>
  <si>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</si>
  <si>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</si>
  <si>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</si>
  <si>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</si>
  <si>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</si>
  <si>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</si>
  <si>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</si>
  <si>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</si>
  <si>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</si>
  <si>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</si>
  <si>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</si>
  <si>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</si>
  <si>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</si>
  <si>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</si>
  <si>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</si>
  <si>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</si>
  <si>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</si>
  <si>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</si>
  <si>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</si>
  <si>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</si>
  <si>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</si>
  <si>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</si>
  <si>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</si>
  <si>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</si>
  <si>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</si>
  <si>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</si>
  <si>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</si>
  <si>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</si>
  <si>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</si>
  <si>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</si>
  <si>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</si>
  <si>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</si>
  <si>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</si>
  <si>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</si>
  <si>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</si>
  <si>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</si>
  <si>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</si>
  <si>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</si>
  <si>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</si>
  <si>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</si>
  <si>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</si>
  <si>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</si>
  <si>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</si>
  <si>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</si>
  <si>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</si>
  <si>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</si>
  <si>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</si>
  <si>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</si>
  <si>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</si>
  <si>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</si>
  <si>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</si>
  <si>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</si>
  <si>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</si>
  <si>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</si>
  <si>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</si>
  <si>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</si>
  <si>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</si>
  <si>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</si>
  <si>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</si>
  <si>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</si>
  <si>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</si>
  <si>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</si>
  <si>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</si>
  <si>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</si>
  <si>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</si>
  <si>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</si>
  <si>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</si>
  <si>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</si>
  <si>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</si>
  <si>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</si>
  <si>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</si>
  <si>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</si>
  <si>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</si>
  <si>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</si>
  <si>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</si>
  <si>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</si>
  <si>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</si>
  <si>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</si>
  <si>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</si>
  <si>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</si>
  <si>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</si>
  <si>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</si>
  <si>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</si>
  <si>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</si>
  <si>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</si>
  <si>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</si>
  <si>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</si>
  <si>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</si>
  <si>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</si>
  <si>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</si>
  <si>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</si>
  <si>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</si>
  <si>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</si>
  <si>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</si>
  <si>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</si>
  <si>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</si>
  <si>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</si>
  <si>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</si>
  <si>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</si>
  <si>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</si>
  <si>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</si>
  <si>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</si>
  <si>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</si>
  <si>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</si>
  <si>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</si>
  <si>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</si>
  <si>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</si>
  <si>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</si>
  <si>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</si>
  <si>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</si>
  <si>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</si>
  <si>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</si>
  <si>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</si>
  <si>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</si>
  <si>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</si>
  <si>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</si>
  <si>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</si>
  <si>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</si>
  <si>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</si>
  <si>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</si>
  <si>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</si>
  <si>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</si>
  <si>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</si>
  <si>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</si>
  <si>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</si>
  <si>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</si>
  <si>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</si>
  <si>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</si>
  <si>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</si>
  <si>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</si>
  <si>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</si>
  <si>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</si>
  <si>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</si>
  <si>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</si>
  <si>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</si>
  <si>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</si>
  <si>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</si>
  <si>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</si>
  <si>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</si>
  <si>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</si>
  <si>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</si>
  <si>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</si>
  <si>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</si>
  <si>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</si>
  <si>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</si>
  <si>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</si>
  <si>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</si>
  <si>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</si>
  <si>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</si>
  <si>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</si>
  <si>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</si>
  <si>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</si>
  <si>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</si>
  <si>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</si>
  <si>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</si>
  <si>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</si>
  <si>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</si>
  <si>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</si>
  <si>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</si>
  <si>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</si>
  <si>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</si>
  <si>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</si>
  <si>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</si>
  <si>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</si>
  <si>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</si>
  <si>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</si>
  <si>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</si>
  <si>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EM Team on the way ETA: 20 Mins</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</si>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</sst>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tabSelected="1"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292.43710775463114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11.942119328705303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45955.385533680557</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45955.385533680557</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45955.385533680557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45955.385533680557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45955.385533680557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45955.385533680557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45955.385533680557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45955.385533680557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45955.385533680557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45955.385533680557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45955.385533680557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45955.385533680557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45955.385533680557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45955.385533680557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45955.385533680557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45955.385533680557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45955.385533680557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45955.385533680557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45955.385533680557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45955.385533680557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45955.385533680557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45955.385533680557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45955.385533680557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45955.385533680557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45955.385533680557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45955.385533680557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45955.385533680557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45955.385533680557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45955.385533680557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45955.385533680557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45955.385533680557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45955.385533680557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45955.385533680557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45955.385533680557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45955.385533680557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45955.385533680557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45955.385533680557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45955.385533680557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45955.385533680557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45955.385533680557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45955.385533680557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45955.385533680557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45955.385533680557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45955.385533680557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45955.385533680557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45955.385533680557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45955.385533680557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45955.385533680557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45955.385533680557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45955.385533680557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45955.385533680557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45955.385533680557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45955.385533680557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45955.385533680557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45955.385533680557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45955.385533680557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45955.385533680557</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45955.385533680557</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1FC65661-30E9-4C0D-8A77-29B79633BE3A}"/>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130.38569571759581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10.889758217592316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45955.385533680557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45955.385533680557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45955.385533680557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45955.385533680557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45955.385533680557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45955.385533680557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45955.385533680557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45955.385533680557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45955.385533680557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45955.385533680557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45955.385533680557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45955.385533680557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45955.385533680557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45955.385533680557</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45955.385533680557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45955.385533680557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45955.385533680557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45955.385533680557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45955.385533680557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45955.385533680557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45955.385533680557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45955.385533680557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45955.385533680557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45955.385533680557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45955.385533680557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45955.385533680557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45955.385533680557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45955.385533680557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45955.385533680557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45955.385533680557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45955.385533680557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45955.385533680557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45955.385533680557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45955.385533680557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45955.385533680557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45955.385533680557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45955.385533680557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45955.385533680557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45955.385533680557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45955.385533680557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45955.385533680557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45955.385533680557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45955.385533680557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45955.385533680557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45955.385533680557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45955.385533680557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45955.385533680557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45955.385533680557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45955.385533680557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45955.385533680557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45955.385533680557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45955.385533680557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45955.385533680557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45955.385533680557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45955.385533680557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45955.385533680557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45955.385533680557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45955.385533680557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45955.385533680557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45955.385533680557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45955.385533680557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45955.385533680557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45955.385533680557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45955.385533680557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45955.385533680557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45955.385533680557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45955.385533680557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45955.385533680557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45955.385533680557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45955.385533680557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45955.385533680557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45955.385533680557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45955.385533680557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45955.385533680557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45955.385533680557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45955.385533680557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45955.385533680557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45955.385533680557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45955.385533680557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45955.385533680557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45955.385533680557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45955.385533680557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45955.385533680557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45955.385533680557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45955.385533680557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45955.385533680557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45955.385533680557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45955.385533680557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45955.385533680557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45955.385533680557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45955.385533680557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45955.385533680557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45955.385533680557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45955.385533680557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45955.385533680557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45955.385533680557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45955.385533680557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45955.385533680557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45955.385533680557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45955.385533680557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45955.385533680557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45955.385533680557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45955.385533680557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45955.385533680557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45955.385533680557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45955.385533680557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45955.385533680557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45955.385533680557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45955.385533680557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45955.385533680557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45955.385533680557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45955.385533680557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45955.385533680557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45955.385533680557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45955.385533680557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45955.385533680557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45955.385533680557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45955.385533680557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45955.385533680557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45955.385533680557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45955.385533680557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45955.385533680557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45955.385533680557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45955.385533680557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45955.385533680557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45955.385533680557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45955.385533680557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45955.385533680557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45955.385533680557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45955.385533680557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45955.385533680557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45955.385533680557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45955.385533680557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45955.385533680557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45955.385533680557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45955.385533680557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45955.385533680557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45955.385533680557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45955.385533680557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45955.385533680557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45955.385533680557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45955.385533680557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45955.385533680557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45955.385533680557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45955.385533680557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45955.385533680557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45955.385533680557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45955.385533680557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45955.385533680557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45955.385533680557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45955.385533680557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45955.385533680557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45955.385533680557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45955.385533680557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45955.385533680557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45955.385533680557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45955.385533680557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45955.385533680557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45955.385533680557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45955.385533680557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45955.385533680557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45955.385533680557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45955.385533680557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45955.385533680557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45955.385533680557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45955.385533680557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45955.385533680557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45955.385533680557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45955.385533680557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45955.385533680557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45955.385533680557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45955.385533680557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45955.385533680557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45955.385533680557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45955.385533680557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45955.385533680557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45955.385533680557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45955.385533680557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45955.385533680557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45955.385533680557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45955.385533680557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45955.385533680557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45955.385533680557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45955.385533680557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45955.385533680557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45955.385533680557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45955.385533680557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45955.385533680557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45955.385533680557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45955.385533680557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45955.385533680557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45955.385533680557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45955.385533680557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45955.385533680557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45955.385533680557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45955.385533680557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45955.385533680557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45955.385533680557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45955.385533680557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45955.385533680557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45955.385533680557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45955.385533680557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45955.385533680557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45955.385533680557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45955.385533680557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45955.385533680557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45955.385533680557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45955.385533680557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45955.385533680557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45955.385533680557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45955.385533680557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45955.385533680557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45955.385533680557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45955.385533680557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45955.385533680557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45955.385533680557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45955.385533680557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45955.385533680557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45955.385533680557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45955.385533680557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45955.385533680557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45955.385533680557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45955.385533680557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45955.385533680557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45955.385533680557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45955.385533680557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45955.385533680557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45955.385533680557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45955.385533680557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45955.385533680557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45955.385533680557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45955.385533680557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45955.385533680557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45955.385533680557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45955.385533680557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45955.385533680557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45955.385533680557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45955.385533680557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45955.385533680557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45955.385533680557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45955.385533680557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45955.385533680557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45955.385533680557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45955.385533680557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45955.385533680557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45955.385533680557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45955.385533680557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45955.385533680557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45955.385533680557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45955.385533680557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45955.385533680557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45955.385533680557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45955.385533680557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45955.385533680557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45955.385533680557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45955.385533680557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45955.385533680557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45955.385533680557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45955.385533680557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45955.385533680557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45955.385533680557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45955.385533680557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45955.385533680557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45955.385533680557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45955.385533680557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45955.385533680557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45955.385533680557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45955.385533680557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45955.385533680557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45955.385533680557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45955.385533680557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45955.385533680557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45955.385533680557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45955.385533680557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45955.385533680557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45955.385533680557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45955.385533680557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45955.385533680557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45955.385533680557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45955.385533680557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45955.385533680557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45955.385533680557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45955.385533680557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45955.385533680557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45955.385533680557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45955.385533680557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45955.385533680557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45955.385533680557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45955.385533680557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45955.385533680557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45955.385533680557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45955.385533680557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45955.385533680557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45955.385533680557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45955.385533680557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45955.385533680557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45955.385533680557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45955.385533680557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45955.385533680557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45955.385533680557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45955.385533680557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45955.385533680557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45955.385533680557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45955.385533680557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45955.385533680557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45955.385533680557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45955.385533680557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45955.385533680557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45955.385533680557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45955.385533680557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45955.385533680557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45955.385533680557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45955.385533680557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45955.385533680557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45955.385533680557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45955.385533680557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45955.385533680557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45955.385533680557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45955.385533680557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45955.385533680557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45955.385533680557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45955.385533680557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45955.385533680557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45955.385533680557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45955.385533680557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45955.385533680557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45955.385533680557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45955.385533680557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45955.385533680557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45955.385533680557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45955.385533680557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45955.385533680557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45955.385533680557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45955.385533680557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45955.385533680557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45955.385533680557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45955.385533680557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45955.385533680557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45955.385533680557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45955.385533680557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45955.385533680557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45955.385533680557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45955.385533680557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45955.385533680557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45955.385533680557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45955.385533680557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45955.385533680557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45955.385533680557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45955.385533680557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45955.385533680557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45955.385533680557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45955.385533680557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45955.385533680557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45955.385533680557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45955.385533680557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45955.385533680557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45955.385533680557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45955.385533680557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45955.385533680557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45955.385533680557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45955.385533680557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45955.385533680557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45955.385533680557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45955.385533680557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45955.385533680557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45955.385533680557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45955.385533680557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45955.385533680557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45955.385533680557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45955.385533680557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45955.385533680557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45955.385533680557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45955.385533680557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45955.385533680557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45955.385533680557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45955.385533680557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45955.385533680557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45955.385533680557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45955.385533680557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45955.385533680557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45955.385533680557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45955.385533680557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45955.385533680557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45955.385533680557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45955.385533680557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45955.385533680557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45955.385533680557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45955.385533680557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45955.385533680557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45955.385533680557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45955.385533680557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45955.385533680557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45955.385533680557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45955.385533680557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45955.385533680557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45955.385533680557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45955.385533680557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45955.385533680557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45955.385533680557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45955.385533680557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45955.385533680557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45955.385533680557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45955.385533680557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45955.385533680557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45955.385533680557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45955.385533680557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45955.385533680557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45955.385533680557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45955.385533680557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45955.385533680557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45955.385533680557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45955.385533680557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45955.385533680557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45955.385533680557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45955.385533680557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45955.385533680557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45955.385533680557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45955.385533680557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45955.385533680557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45955.385533680557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45955.385533680557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45955.385533680557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45955.385533680557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45955.385533680557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45955.385533680557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45955.385533680557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45955.385533680557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45955.385533680557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45955.385533680557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45955.385533680557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45955.385533680557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45955.385533680557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45955.385533680557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45955.385533680557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45955.385533680557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45955.385533680557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45955.385533680557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45955.385533680557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45955.385533680557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45955.385533680557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45955.385533680557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45955.385533680557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45955.385533680557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45955.385533680557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45955.385533680557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45955.385533680557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45955.385533680557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45955.385533680557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45955.385533680557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45955.385533680557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45955.385533680557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45955.385533680557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45955.385533680557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45955.385533680557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45955.385533680557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45955.385533680557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45955.385533680557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45955.385533680557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45955.385533680557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45955.385533680557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45955.385533680557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45955.385533680557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45955.385533680557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45955.385533680557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45955.385533680557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45955.385533680557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45955.385533680557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45955.385533680557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45955.385533680557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45955.385533680557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45955.385533680557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45955.385533680557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45955.385533680557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45955.385533680557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45955.385533680557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45955.385533680557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45955.385533680557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45955.385533680557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45955.385533680557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45955.385533680557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45955.385533680557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45955.385533680557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45955.385533680557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45955.385533680557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45955.385533680557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45955.385533680557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45955.385533680557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45955.385533680557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45955.385533680557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45955.385533680557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45955.385533680557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45955.385533680557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45955.385533680557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45955.385533680557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45955.385533680557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45955.385533680557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45955.385533680557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45955.385533680557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45955.385533680557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45955.385533680557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45955.385533680557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45955.385533680557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45955.385533680557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45955.385533680557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45955.385533680557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45955.385533680557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45955.385533680557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45955.385533680557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45955.385533680557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45955.385533680557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45955.385533680557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45955.385533680557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45955.385533680557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45955.385533680557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45955.385533680557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45955.385533680557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45955.385533680557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45955.385533680557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45955.385533680557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45955.385533680557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45955.385533680557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45955.385533680557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45955.385533680557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45955.385533680557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45955.385533680557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45955.385533680557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45955.385533680557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45955.385533680557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45955.385533680557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45955.385533680557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45955.385533680557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45955.385533680557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45955.385533680557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45955.385533680557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45955.385533680557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45955.385533680557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45955.385533680557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45955.385533680557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45955.385533680557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45955.385533680557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45955.385533680557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45955.385533680557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45955.385533680557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45955.385533680557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45955.385533680557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45955.385533680557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45955.385533680557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45955.385533680557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45955.385533680557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45955.385533680557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45955.385533680557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45955.385533680557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45955.385533680557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45955.385533680557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45955.385533680557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45955.385533680557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45955.385533680557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45955.385533680557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45955.385533680557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45955.385533680557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45955.385533680557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45955.385533680557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45955.385533680557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45955.385533680557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45955.385533680557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45955.385533680557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45955.385533680557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45955.385533680557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45955.385533680557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45955.385533680557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45955.385533680557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45955.385533680557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45955.385533680557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45955.385533680557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45955.385533680557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45955.385533680557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45955.385533680557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45955.385533680557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45955.385533680557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45955.385533680557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45955.385533680557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45955.385533680557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45955.385533680557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45955.385533680557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45955.385533680557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45955.385533680557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45955.385533680557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45955.385533680557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45955.385533680557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45955.385533680557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45955.385533680557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45955.385533680557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45955.385533680557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45955.385533680557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45955.385533680557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45955.385533680557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45955.385533680557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45955.385533680557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45955.385533680557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45955.385533680557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45955.385533680557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45955.385533680557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45955.385533680557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45955.385533680557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45955.385533680557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45955.385533680557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45955.385533680557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45955.385533680557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45955.385533680557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45955.385533680557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45955.385533680557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45955.385533680557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45955.385533680557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45955.385533680557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45955.385533680557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45955.385533680557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45955.385533680557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45955.385533680557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45955.385533680557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45955.385533680557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45955.385533680557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45955.385533680557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45955.385533680557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45955.385533680557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45955.385533680557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45955.385533680557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45955.385533680557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45955.385533680557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45955.385533680557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45955.385533680557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45955.385533680557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45955.385533680557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45955.385533680557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45955.385533680557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45955.385533680557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45955.385533680557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45955.385533680557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45955.385533680557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45955.385533680557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45955.385533680557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45955.385533680557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45955.385533680557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45955.385533680557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45955.385533680557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45955.385533680557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45955.385533680557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45955.385533680557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45955.385533680557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45955.385533680557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45955.385533680557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45955.385533680557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45955.385533680557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45955.385533680557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45955.385533680557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45955.385533680557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45955.385533680557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45955.385533680557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45955.385533680557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45955.385533680557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45955.385533680557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45955.385533680557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45955.385533680557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45955.385533680557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45955.385533680557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45955.385533680557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45955.385533680557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45955.385533680557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45955.385533680557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45955.385533680557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45955.385533680557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45955.385533680557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45955.385533680557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45955.385533680557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45955.385533680557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45955.385533680557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45955.385533680557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45955.385533680557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45955.385533680557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45955.385533680557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45955.385533680557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45955.385533680557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45955.385533680557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45955.385533680557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45955.385533680557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45955.385533680557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45955.385533680557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45955.385533680557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45955.385533680557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45955.385533680557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45955.385533680557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45955.385533680557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45955.385533680557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45955.385533680557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45955.385533680557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45955.385533680557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45955.385533680557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45955.385533680557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45955.385533680557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45955.385533680557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45955.385533680557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45955.385533680557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45955.385533680557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45955.385533680557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45955.385533680557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45955.385533680557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45955.385533680557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45955.385533680557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45955.385533680557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45955.385533680557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45955.385533680557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45955.385533680557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45955.385533680557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45955.385533680557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45955.385533680557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45955.385533680557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45955.385533680557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45955.385533680557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45955.385533680557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45955.385533680557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45955.385533680557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45955.385533680557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45955.385533680557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45955.385533680557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45955.385533680557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45955.385533680557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45955.385533680557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45955.385533680557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45955.385533680557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45955.385533680557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45955.385533680557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45955.385533680557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45955.385533680557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45955.385533680557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45955.385533680557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45955.385533680557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45955.385533680557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45955.385533680557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45955.385533680557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45955.385533680557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45955.385533680557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45955.385533680557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45955.385533680557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45955.385533680557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45955.385533680557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45955.385533680557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45955.385533680557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45955.385533680557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45955.385533680557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45955.385533680557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45955.385533680557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45955.385533680557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45955.385533680557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45955.385533680557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45955.385533680557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45955.385533680557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45955.385533680557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45955.385533680557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45955.385533680557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45955.385533680557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45955.385533680557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45955.385533680557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45955.385533680557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45955.385533680557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45955.385533680557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45955.385533680557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45955.385533680557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45955.385533680557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45955.385533680557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45955.385533680557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45955.385533680557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45955.385533680557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45955.385533680557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45955.385533680557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45955.385533680557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45955.385533680557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45955.385533680557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45955.385533680557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45955.385533680557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45955.385533680557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45955.385533680557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45955.385533680557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45955.385533680557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45955.385533680557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45955.385533680557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45955.385533680557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45955.385533680557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45955.385533680557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45955.385533680557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45955.385533680557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45955.385533680557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45955.385533680557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45955.385533680557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45955.385533680557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45955.385533680557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45955.385533680557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45955.385533680557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45955.385533680557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45955.385533680557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45955.385533680557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45955.385533680557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45955.385533680557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45955.385533680557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45955.385533680557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45955.385533680557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45955.385533680557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45955.385533680557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45955.385533680557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45955.385533680557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45955.385533680557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45955.385533680557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45955.385533680557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45955.385533680557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45955.385533680557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45955.385533680557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45955.385533680557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45955.385533680557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45955.385533680557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45955.385533680557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45955.385533680557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45955.385533680557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45955.385533680557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45955.385533680557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45955.385533680557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45955.385533680557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45955.385533680557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45955.385533680557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45955.385533680557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45955.385533680557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45955.385533680557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45955.385533680557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45955.385533680557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45955.385533680557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45955.385533680557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45955.385533680557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45955.385533680557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45955.385533680557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45955.385533680557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45955.385533680557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45955.385533680557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45955.385533680557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45955.385533680557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45955.385533680557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45955.385533680557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45955.385533680557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45955.385533680557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45955.385533680557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45955.385533680557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45955.385533680557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45955.385533680557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45955.385533680557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45955.385533680557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45955.385533680557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45955.385533680557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45955.385533680557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45955.385533680557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45955.385533680557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45955.385533680557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45955.385533680557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45955.385533680557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45955.385533680557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45955.385533680557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45955.385533680557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45955.385533680557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45955.385533680557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45955.385533680557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45955.385533680557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45955.385533680557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45955.385533680557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45955.385533680557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45955.385533680557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45955.385533680557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45955.385533680557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45955.385533680557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45955.385533680557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45955.385533680557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45955.385533680557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45955.385533680557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45955.385533680557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45955.385533680557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45955.385533680557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45955.385533680557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45955.385533680557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45955.385533680557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45955.385533680557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45955.385533680557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45955.385533680557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45955.385533680557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45955.385533680557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45955.385533680557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45955.385533680557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45955.385533680557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45955.385533680557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45955.385533680557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45955.385533680557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45955.385533680557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45955.385533680557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45955.385533680557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45955.385533680557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45955.385533680557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45955.385533680557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45955.385533680557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45955.385533680557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45955.385533680557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45955.385533680557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45955.385533680557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45955.385533680557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45955.385533680557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45955.385533680557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45955.385533680557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45955.385533680557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45955.385533680557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45955.385533680557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45955.385533680557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45955.385533680557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45955.385533680557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45955.385533680557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45955.385533680557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45955.385533680557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45955.385533680557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45955.385533680557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45955.385533680557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45955.385533680557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45955.385533680557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45955.385533680557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45955.385533680557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45955.385533680557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45955.385533680557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45955.385533680557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45955.385533680557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45955.385533680557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45955.385533680557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45955.385533680557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45955.385533680557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45955.385533680557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45955.385533680557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45955.385533680557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45955.385533680557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45955.385533680557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45955.385533680557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45955.385533680557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45955.385533680557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45955.385533680557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45955.385533680557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45955.385533680557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45955.385533680557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45955.385533680557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45955.385533680557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45955.385533680557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45955.385533680557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45955.385533680557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45955.385533680557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45955.385533680557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45955.385533680557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45955.385533680557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45955.385533680557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45955.385533680557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45955.385533680557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45955.385533680557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45955.385533680557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45955.385533680557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45955.385533680557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45955.385533680557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45955.385533680557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45955.385533680557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45955.385533680557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45955.385533680557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45955.385533680557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45955.385533680557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45955.385533680557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45955.385533680557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45955.385533680557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45955.385533680557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45955.385533680557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45955.385533680557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45955.385533680557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45955.385533680557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45955.385533680557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45955.385533680557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45955.385533680557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45955.385533680557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45955.385533680557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45955.385533680557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45955.385533680557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45955.385533680557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45955.385533680557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45955.385533680557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45955.385533680557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45955.385533680557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45955.385533680557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45955.385533680557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45955.385533680557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45955.385533680557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45955.385533680557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45955.385533680557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45955.385533680557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45955.385533680557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45955.385533680557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45955.385533680557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45955.385533680557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45955.385533680557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45955.385533680557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45955.385533680557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45955.385533680557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45955.385533680557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45955.385533680557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45955.385533680557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45955.385533680557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45955.385533680557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45955.385533680557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45955.385533680557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45955.385533680557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45955.385533680557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45955.385533680557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45955.385533680557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45955.385533680557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45955.385533680557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45955.385533680557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45955.385533680557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45955.385533680557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45955.385533680557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45955.385533680557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45955.385533680557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45955.385533680557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45955.385533680557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45955.385533680557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45955.385533680557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45955.385533680557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45955.385533680557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45955.385533680557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45955.385533680557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45955.385533680557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45955.385533680557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45955.385533680557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45955.385533680557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45955.385533680557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45955.385533680557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45955.385533680557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45955.385533680557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45955.385533680557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45955.385533680557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45955.385533680557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45955.385533680557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45955.385533680557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45955.385533680557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45955.385533680557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45955.385533680557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45955.385533680557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45955.385533680557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45955.385533680557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45955.385533680557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45955.385533680557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45955.385533680557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45955.385533680557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45955.385533680557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45955.385533680557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45955.385533680557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45955.385533680557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45955.385533680557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45955.385533680557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45955.385533680557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45955.385533680557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45955.385533680557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45955.385533680557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45955.385533680557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45955.385533680557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45955.385533680557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45955.385533680557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45955.385533680557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45955.385533680557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45955.385533680557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45955.385533680557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45955.385533680557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45955.385533680557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45955.385533680557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45955.385533680557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45955.385533680557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45955.385533680557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45955.385533680557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45955.385533680557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45955.385533680557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45955.385533680557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45955.385533680557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45955.385533680557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45955.385533680557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45955.385533680557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45955.385533680557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45955.385533680557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45955.385533680557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45955.385533680557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45955.385533680557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45955.385533680557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45955.385533680557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45955.385533680557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45955.385533680557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45955.385533680557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45955.385533680557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45955.385533680557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45955.385533680557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45955.385533680557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45955.385533680557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45955.385533680557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45955.385533680557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45955.385533680557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45955.385533680557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45955.385533680557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45955.385533680557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45955.385533680557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45955.385533680557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45955.385533680557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45955.385533680557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45955.385533680557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45955.385533680557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45955.385533680557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45955.385533680557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45955.385533680557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45955.385533680557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45955.385533680557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45955.385533680557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45955.385533680557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45955.385533680557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45955.385533680557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45955.385533680557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45955.385533680557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45955.385533680557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45955.385533680557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45955.385533680557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45955.385533680557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45955.385533680557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45955.385533680557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45955.385533680557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45955.385533680557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251.90481608796108</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1.7508114583324641</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6.4005902779172175E-2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4.8033680555818137E-2</v>
      </c>
      <c r="H5" s="124">
        <v>45955.332187499997</v>
      </c>
      <c r="I5" s="120" t="str">
        <f>IFERROR(VLOOKUP(D5,DB!A:F,6,0),"")</f>
        <v>SCECO</v>
      </c>
      <c r="J5" s="120" t="str">
        <f>IFERROR(VLOOKUP(D5,DB!A:G,7,0),"")</f>
        <v>Dead</v>
      </c>
      <c r="K5" s="126" t="s">
        <v>39095</v>
      </c>
      <c r="L5" s="122" t="str">
        <f>IFERROR(VLOOKUP(D5,DB!A:I,9,0),"")</f>
        <v>Latis</v>
      </c>
    </row>
    <row r="6" spans="1:16" ht="15" customHeight="1">
      <c r="A6" s="120"/>
      <c r="B6" s="120" t="str">
        <f>IFERROR(VLOOKUP(D6,DB!A:K,11,0),"")</f>
        <v/>
      </c>
      <c r="C6" s="121"/>
      <c r="D6" s="122"/>
      <c r="E6" s="99"/>
      <c r="F6" s="124"/>
      <c r="G6" s="125">
        <f ca="1">IFERROR(NOW()-F6,"")</f>
        <v>45955.385533680557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45955.385533680557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45955.385533680557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45955.385533680557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45955.385533680557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45955.385533680557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45955.385533680557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45955.385533680557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45955.385533680557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45955.385533680557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45955.385533680557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45955.385533680557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45955.385533680557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45955.385533680557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45955.385533680557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45955.385533680557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45955.385533680557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45955.385533680557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45955.385533680557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45955.385533680557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45955.385533680557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45955.385533680557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45955.385533680557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45955.385533680557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45955.385533680557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45955.385533680557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45955.385533680557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45955.385533680557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45955.385533680557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45955.385533680557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45955.385533680557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45955.385533680557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45955.385533680557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45955.385533680557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45955.385533680557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45955.385533680557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45955.385533680557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45955.385533680557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45955.385533680557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45955.385533680557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45955.385533680557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45955.385533680557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45955.385533680557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45955.385533680557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45955.385533680557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45955.385533680557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45955.385533680557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45955.385533680557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45955.385533680557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45955.385533680557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45955.385533680557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45955.385533680557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45955.385533680557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45955.385533680557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45955.385533680557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45955.385533680557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45955.385533680557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45955.385533680557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45955.385533680557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45955.385533680557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45955.385533680557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45955.385533680557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45955.385533680557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45955.385533680557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45955.385533680557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45955.385533680557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45955.385533680557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45955.385533680557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45955.385533680557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45955.385533680557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45955.385533680557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45955.385533680557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45955.385533680557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45955.385533680557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45955.385533680557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45955.385533680557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45955.385533680557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45955.385533680557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45955.385533680557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45955.385533680557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45955.385533680557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45955.385533680557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45955.385533680557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45955.385533680557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45955.385533680557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45955.385533680557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45955.385533680557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45955.385533680557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45955.385533680557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45955.385533680557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45955.385533680557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45955.385533680557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45955.385533680557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45955.385533680557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45955.385533680557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45955.385533680557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45955.385533680557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45955.385533680557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45955.385533680557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45955.385533680557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45955.385533680557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45955.385533680557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45955.385533680557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45955.385533680557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45955.385533680557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45955.385533680557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45955.385533680557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45955.385533680557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45955.385533680557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45955.385533680557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45955.385533680557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45955.385533680557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45955.385533680557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45955.385533680557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45955.385533680557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45955.385533680557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45955.385533680557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45955.385533680557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45955.385533680557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45955.385533680557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45955.385533680557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45955.385533680557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45955.385533680557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45955.385533680557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45955.385533680557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45955.385533680557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45955.385533680557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45955.385533680557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45955.385533680557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45955.385533680557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45955.385533680557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45955.385533680557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45955.385533680557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45955.385533680557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45955.385533680557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45955.385533680557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45955.385533680557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45955.385533680557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45955.385533680557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45955.385533680557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45955.385533680557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45955.385533680557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45955.385533680557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45955.385533680557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45955.385533680557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45955.385533680557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45955.385533680557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45955.385533680557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45955.385533680557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45955.385533680557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45955.385533680557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45955.385533680557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45955.385533680557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45955.385533680557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45955.385533680557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45955.385533680557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45955.385533680557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45955.385533680557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45955.385533680557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45955.385533680557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45955.385533680557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45955.385533680557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45955.385533680557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45955.385533680557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45955.385533680557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45955.385533680557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45955.385533680557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45955.385533680557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45955.385533680557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45955.385533680557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45955.385533680557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45955.385533680557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45955.385533680557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45955.385533680557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45955.385533680557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45955.385533680557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45955.385533680557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45955.385533680557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45955.385533680557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45955.385533680557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45955.385533680557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45955.385533680557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45955.385533680557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45955.385533680557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45955.385533680557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45955.385533680557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45955.385533680557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45955.385533680557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45955.385533680557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45955.385533680557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45955.385533680557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45955.385533680557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45955.385533680557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45955.385533680557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45955.385533680557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45955.385533680557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45955.385533680557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45955.385533680557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45955.385533680557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45955.385533680557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45955.385533680557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45955.385533680557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45955.385533680557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45955.385533680557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45955.385533680557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45955.385533680557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45955.385533680557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45955.385533680557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45955.385533680557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45955.385533680557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45955.385533680557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45955.385533680557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45955.385533680557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45955.385533680557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45955.385533680557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45955.385533680557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45955.385533680557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45955.385533680557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45955.385533680557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45955.385533680557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45955.385533680557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45955.385533680557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45955.385533680557</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45955.385533680557</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13" sqref="D1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63.553473495368962</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29.196656365740637</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6.724422453698935</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0.93589236110710772</v>
      </c>
      <c r="H5" s="154">
        <v>45954.369560185187</v>
      </c>
      <c r="I5" s="153" t="str">
        <f>IFERROR(VLOOKUP(D5,DB!A:F,6,0),"")</f>
        <v>SCECO</v>
      </c>
      <c r="J5" s="153" t="str">
        <f>IFERROR(VLOOKUP(D5,DB!A:G,7,0),"")</f>
        <v>Good</v>
      </c>
      <c r="K5" s="153" t="s">
        <v>39103</v>
      </c>
      <c r="L5" s="153" t="str">
        <f>IFERROR(VLOOKUP(D5,DB!A:I,9,0),"")</f>
        <v>Latis</v>
      </c>
    </row>
    <row r="6" spans="1:13" ht="15">
      <c r="A6" s="153" t="s">
        <v>39104</v>
      </c>
      <c r="B6" s="153" t="str">
        <f>IFERROR(VLOOKUP(D6,DB!A:K,11,0),"")</f>
        <v>R5</v>
      </c>
      <c r="C6" s="153">
        <v>1</v>
      </c>
      <c r="D6" s="153" t="s">
        <v>34820</v>
      </c>
      <c r="E6" s="153" t="s">
        <v>38998</v>
      </c>
      <c r="F6" s="154">
        <v>45955.368032407408</v>
      </c>
      <c r="G6" s="155">
        <f ca="1">IFERROR(NOW()-F6,"")</f>
        <v>1.7501157402875833E-2</v>
      </c>
      <c r="H6" s="154">
        <v>45955.332615740743</v>
      </c>
      <c r="I6" s="153" t="str">
        <f>IFERROR(VLOOKUP(D6,DB!A:F,6,0),"")</f>
        <v>Generator-SG</v>
      </c>
      <c r="J6" s="153" t="str">
        <f>IFERROR(VLOOKUP(D6,DB!A:G,7,0),"")</f>
        <v>Vandalized</v>
      </c>
      <c r="K6" s="153" t="s">
        <v>39105</v>
      </c>
      <c r="L6" s="153" t="str">
        <f>IFERROR(VLOOKUP(D6,DB!A:I,9,0),"")</f>
        <v>Latis</v>
      </c>
    </row>
    <row r="7" spans="1:13" ht="15">
      <c r="A7" s="153"/>
      <c r="B7" s="153" t="str">
        <f>IFERROR(VLOOKUP(D7,DB!A:K,11,0),"")</f>
        <v/>
      </c>
      <c r="C7" s="153"/>
      <c r="D7" s="153"/>
      <c r="E7" s="153"/>
      <c r="F7" s="154"/>
      <c r="G7" s="155">
        <f ca="1">IFERROR(NOW()-F7,"")</f>
        <v>45955.385533564811</v>
      </c>
      <c r="H7" s="154"/>
      <c r="I7" s="153" t="str">
        <f>IFERROR(VLOOKUP(D7,DB!A:F,6,0),"")</f>
        <v/>
      </c>
      <c r="J7" s="153" t="str">
        <f>IFERROR(VLOOKUP(D7,DB!A:G,7,0),"")</f>
        <v/>
      </c>
      <c r="K7" s="153"/>
      <c r="L7" s="153" t="str">
        <f>IFERROR(VLOOKUP(D7,DB!A:I,9,0),"")</f>
        <v/>
      </c>
    </row>
    <row r="8" spans="1:13" ht="15">
      <c r="A8" s="153"/>
      <c r="B8" s="153" t="str">
        <f>IFERROR(VLOOKUP(D8,DB!A:K,11,0),"")</f>
        <v/>
      </c>
      <c r="C8" s="153"/>
      <c r="D8" s="162"/>
      <c r="E8" s="153"/>
      <c r="F8" s="154"/>
      <c r="G8" s="155">
        <f ca="1">IFERROR(NOW()-F8,"")</f>
        <v>45955.385533564811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45955.385533564811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45955.385533564811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45955.385533564811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45955.385533564811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45955.385533564811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45955.385533564811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45955.385533564811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45955.385533564811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45955.385533564811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45955.385533564811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45955.385533564811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45955.385533564811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45955.385533564811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45955.385533564811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45955.385533564811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45955.385533564811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45955.385533564811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45955.385533564811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45955.385533564811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45955.385533564811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45955.385533564811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45955.385533564811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45955.385533564811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45955.385533564811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45955.385533564811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45955.385533564811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45955.385533564811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45955.385533564811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45955.385533564811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45955.385533564811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45955.385533564811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45955.385533564811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45955.385533564811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45955.385533564811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45955.385533564811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45955.385533564811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45955.385533564811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45955.385533564811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45955.385533564811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45955.385533564811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45955.385533564811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45955.385533564811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45955.385533564811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45955.385533564811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45955.385533564811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45955.385533564811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45955.385533564811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45955.385533564811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45955.385533564811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45955.385533564811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45955.385533564811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45955.385533564811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45955.385533564811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45955.385533564811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45955.385533564811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45955.385533564811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45955.385533564811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45955.385533564811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45955.385533564811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45955.385533564811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45955.385533564811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45955.385533564811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45955.385533564811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45955.385533564811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45955.385533564811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45955.385533564811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45955.385533564811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45955.385533564811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45955.385533564811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45955.385533564811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45955.385533564811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45955.385533564811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45955.385533564811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45955.385533564811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45955.385533564811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45955.385533564811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45955.385533564811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45955.385533564811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45955.385533564811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45955.385533564811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45955.385533564811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45955.385533564811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45955.385533564811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45955.385533564811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45955.385533564811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45955.385533564811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45955.385533564811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45955.385533564811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45955.385533564811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45955.385533564811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45955.385533564811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45955.385533564811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45955.385533564811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45955.385533564811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45955.385533564811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45955.385533564811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45955.385533564811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45955.385533564811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45955.385533564811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45955.385533564811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45955.385533564811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45955.385533564811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45955.385533564811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45955.385533564811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45955.385533564811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45955.385533564811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45955.385533564811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45955.385533564811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45955.385533564811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45955.385533564811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45955.385533564811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45955.385533564811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45955.385533564811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45955.385533564811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45955.385533564811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45955.385533564811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45955.385533564811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45955.385533564811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45955.385533564811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45955.385533564811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45955.385533564811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45955.385533564811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45955.385533564811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45955.385533564811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45955.385533564811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45955.385533564811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45955.385533564811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45955.385533564811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45955.385533564811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45955.385533564811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45955.385533564811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45955.385533564811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45955.385533564811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45955.385533564811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45955.385533564811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45955.385533564811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45955.385533564811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45955.385533564811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45955.385533564811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45955.385533564811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45955.385533564811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45955.385533564811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45955.385533564811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45955.385533564811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45955.385533564811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45955.385533564811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45955.385533564811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45955.385533564811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45955.385533564811</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45955.385533564811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45955.385533564811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45955.385533564811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45955.385533564811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45955.385533564811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45955.385533564811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45955.385533564811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45955.385533564811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45955.385533564811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45955.385533564811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45955.385533564811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45955.385533564811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45955.385533564811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45955.385533564811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45955.385533564811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45955.385533564811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45955.385533564811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45955.385533564811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45955.385533564811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45955.385533564811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45955.385533564811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45955.385533564811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45955.385533564811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45955.385533564811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45955.385533564811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45955.385533564811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45955.385533564811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45955.385533564811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45955.385533564811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45955.385533564811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45955.385533564811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45955.385533564811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45955.385533564811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45955.385533564811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45955.385533564811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45955.385533564811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45955.385533564811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45955.385533564811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45955.385533564811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45955.385533564811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45955.385533564811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45955.385533564811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45955.385533564811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45955.385533564811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45955.385533564811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45955.385533564811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45955.385533564811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45955.385533564811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45955.385533564811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45955.385533564811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45955.385533564811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45955.385533564811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45955.385533564811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45955.385533564811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45955.385533564811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45955.385533564811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45955.385533564811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45955.385533564811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45955.385533564811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45955.385533564811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45955.385533564811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45955.385533564811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45955.385533564811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45955.385533564811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45955.385533564811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45955.385533564811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45955.385533564811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45955.385533564811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45955.385533564811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45955.385533564811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45955.385533564811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45955.385533564811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45955.385533564811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45955.385533564811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45955.385533564811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45955.385533564811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45955.385533564811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45955.385533564811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45955.385533564811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45955.385533564811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45955.385533564811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45955.385533564811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45955.385533564811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45955.385533564811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45955.385533564811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45955.385533564811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45955.385533564811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45955.385533564811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45955.385533564811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45955.385533564811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45955.385533564811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45955.385533564811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45955.385533564811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45955.385533564811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45955.385533564811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45955.385533564811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45955.385533564811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45955.385533564811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45955.385533564811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45955.385533564811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45955.385533564811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45955.385533564811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45955.385533564811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45955.385533564811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45955.385533564811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45955.385533564811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45955.385533564811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45955.385533564811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45955.385533564811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45955.385533564811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45955.385533564811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45955.385533564811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45955.385533564811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45955.385533564811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45955.385533564811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45955.385533564811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45955.385533564811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45955.385533564811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45955.385533564811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45955.385533564811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45955.385533564811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45955.385533564811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45955.385533564811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45955.385533564811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45955.385533564811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45955.385533564811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45955.385533564811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45955.385533564811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45955.385533564811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45955.385533564811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45955.385533564811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45955.385533564811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45955.385533564811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45955.385533564811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45955.385533564811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45955.385533564811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45955.385533564811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45955.385533564811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45955.385533564811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45955.385533564811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45955.385533564811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45955.385533564811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45955.385533564811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45955.385533564811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45955.385533564811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45955.385533564811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45955.385533564811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45955.385533564811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45955.385533564811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45955.385533564811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45955.385533564811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45955.385533564811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45955.385533564811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45955.385533564811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45955.385533564811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45955.385533564811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45955.385533564811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45955.385533564811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45955.385533564811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45955.385533564811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45955.385533564811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45955.385533564811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45955.385533564811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45955.385533564811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45955.385533564811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45955.385533564811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45955.385533564811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45955.385533564811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45955.385533564811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45955.385533564811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45955.385533564811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45955.385533564811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45955.385533564811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45955.385533564811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45955.385533564811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45955.385533564811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45955.385533564811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45955.385533564811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45955.385533564811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45955.385533564811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45955.385533564811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45955.385533564811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45955.385533564811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45955.385533564811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45955.385533564811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45955.385533564811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45955.385533564811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45955.385533564811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45955.385533564811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45955.385533564811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45955.385533564811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45955.385533564811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45955.385533564811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45955.385533564811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45955.385533564811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45955.385533564811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45955.385533564811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45955.385533564811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45955.385533564811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45955.385533564811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45955.385533564811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45955.385533564811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45955.385533564811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45955.385533564811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45955.385533564811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45955.385533564811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45955.385533564811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45955.385533564811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45955.385533564811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45955.385533564811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45955.385533564811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45955.385533564811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45955.385533564811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45955.385533564811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45955.385533564811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45955.385533564811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45955.385533564811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45955.385533564811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45955.385533564811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45955.385533564811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45955.385533564811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45955.385533564811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45955.385533564811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45955.385533564811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45955.385533564811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45955.385533564811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45955.385533564811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45955.385533564811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45955.385533564811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45955.385533564811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45955.385533564811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45955.385533564811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45955.385533564811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45955.385533564811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45955.385533564811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45955.385533564811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45955.385533564811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45955.385533564811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45955.385533564811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45955.385533564811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45955.385533564811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45955.385533564811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45955.385533564811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45955.385533564811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45955.385533564811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45955.385533564811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45955.385533564811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45955.385533564811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45955.385533564811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45955.385533564811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45955.385533564811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45955.385533564811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45955.385533564811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45955.385533564811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45955.385533564811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45955.385533564811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45955.385533564811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45955.385533564811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45955.385533564811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45955.385533564811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45955.385533564811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45955.385533564811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45955.385533564811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45955.385533564811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45955.385533564811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45955.385533564811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45955.385533564811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45955.385533564811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45955.385533564811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45955.385533564811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45955.385533564811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45955.385533564811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45955.385533564811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45955.385533564811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45955.385533564811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45955.385533564811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45955.385533564811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45955.385533564811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45955.385533564811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45955.385533564811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45955.385533564811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45955.385533564811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45955.385533564811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45955.385533564811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45955.385533564811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45955.385533564811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45955.385533564811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45955.385533564811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45955.385533564811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45955.385533564811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45955.385533564811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45955.385533564811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45955.385533564811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45955.385533564811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45955.385533564811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45955.385533564811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45955.385533564811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45955.385533564811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45955.385533564811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45955.385533564811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45955.385533564811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45955.385533564811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45955.385533564811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45955.385533564811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45955.385533564811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45955.385533564811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45955.385533564811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45955.385533564811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45955.385533564811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45955.385533564811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45955.385533564811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45955.385533564811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45955.385533564811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45955.385533564811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45955.385533564811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45955.385533564811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45955.385533564811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45955.385533564811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45955.385533564811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45955.385533564811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45955.385533564811</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34505</v>
      </c>
      <c r="E2" s="107" t="s">
        <v>38998</v>
      </c>
      <c r="F2" s="108">
        <v>45955.327187499999</v>
      </c>
      <c r="G2" s="77">
        <f ca="1">IFERROR(NOW()-F2,"-")</f>
        <v>5.8346064812212717E-2</v>
      </c>
      <c r="H2" s="108">
        <v>45955.300671296296</v>
      </c>
      <c r="I2" s="104" t="str">
        <f>IFERROR(VLOOKUP(D2,DB!A:F,6,0),"")</f>
        <v>SCECO</v>
      </c>
      <c r="J2" s="103" t="str">
        <f>IFERROR(VLOOKUP(D2,DB!A:G,7,0),"")</f>
        <v>Dead</v>
      </c>
      <c r="K2" s="109" t="s">
        <v>39107</v>
      </c>
      <c r="L2" s="110" t="str">
        <f>IFERROR(VLOOKUP(D2,DB!A:I,9,0),"")</f>
        <v>Latis</v>
      </c>
    </row>
    <row r="3" spans="1:16383" ht="31.5" customHeight="1">
      <c r="A3" s="105"/>
      <c r="B3" s="104" t="str">
        <f>IFERROR(VLOOKUP(D3,DB!A:K,11,0),"")</f>
        <v/>
      </c>
      <c r="C3" s="106"/>
      <c r="D3" s="104"/>
      <c r="E3" s="107"/>
      <c r="F3" s="108"/>
      <c r="G3" s="77">
        <f ca="1">IFERROR(NOW()-F3,"-")</f>
        <v>45955.385533564811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45955.385533564811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45955.385533564811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45955.385533564811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45955.385533564811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45955.385533564811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45955.385533564811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45955.385533564811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45955.385533564811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45955.385533564811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45955.385533564811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45955.385533564811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45955.385533564811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45955.385533564811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45955.385533564811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45955.385533564811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45955.385533564811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45955.385533564811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45955.385533564811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45955.385533564811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45955.385533564811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45955.385533564811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45955.385533564811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45955.385533564811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45955.385533564811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45955.385533564811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45955.385533564811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45955.385533564811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45955.385533564811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45955.385533564811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45955.385533564811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45955.385533564811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45955.385533564811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45955.385533564811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45955.385533564811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45955.385533564811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45955.385533564811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45955.385533564811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45955.385533564811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45955.385533564811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45955.385533564811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45955.385533564811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45955.385533564811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45955.385533564811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45955.385533564811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45955.385533564811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45955.385533564811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45955.385533564811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45955.385533564811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45955.385533564811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45955.385533564811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45955.385533564811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45955.385533564811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45955.385533564811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45955.385533564811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45955.385533564811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45955.385533564811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45955.385533564811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45955.385533564811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45955.385533564811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45955.385533564811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45955.385533564811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45955.385533564811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45955.385533564811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45955.385533564811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45955.385533564811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45955.385533564811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45955.385533564811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45955.385533564811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45955.385533564811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45955.385533564811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45955.385533564811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45955.385533564811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45955.385533564811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45955.385533564811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45955.385533564811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45955.385533564811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45955.385533564811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45955.385533564811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45955.385533564811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45955.385533564811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45955.385533564811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45955.385533564811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45955.385533564811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45955.385533564811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45955.385533564811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45955.385533564811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45955.385533564811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45955.385533564811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45955.385533564811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45955.385533564811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45955.385533564811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45955.385533564811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45955.385533564811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45955.385533564811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45955.385533564811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45955.385533564811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45955.385533564811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45955.385533564811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45955.385533564811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45955.385533564811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45955.385533564811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45955.385533564811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45955.385533564811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45955.385533564811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45955.385533564811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45955.385533564811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45955.385533564811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45955.385533564811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45955.385533564811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45955.385533564811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45955.385533564811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45955.385533564811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45955.385533564811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45955.385533564811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45955.385533564811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45955.385533564811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45955.385533564811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45955.385533564811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45955.385533564811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45955.385533564811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45955.385533564811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45955.385533564811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45955.385533564811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45955.385533564811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45955.385533564811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45955.385533564811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45955.385533564811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45955.385533564811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45955.385533564811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45955.385533564811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45955.385533564811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45955.385533564811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45955.385533564811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45955.385533564811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45955.385533564811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45955.385533564811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45955.385533564811</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2025-10-25T06:17:11Z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